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\Proekti\_0. ОБЩИНА РУСЕ\Потсдам\Потсдам_2018\ПОТСДАМ_Етап_1\"/>
    </mc:Choice>
  </mc:AlternateContent>
  <bookViews>
    <workbookView xWindow="-75" yWindow="5535" windowWidth="19155" windowHeight="5325"/>
  </bookViews>
  <sheets>
    <sheet name="Уч.1,1" sheetId="12" r:id="rId1"/>
  </sheets>
  <calcPr calcId="162913"/>
</workbook>
</file>

<file path=xl/calcChain.xml><?xml version="1.0" encoding="utf-8"?>
<calcChain xmlns="http://schemas.openxmlformats.org/spreadsheetml/2006/main">
  <c r="G15" i="12" l="1"/>
  <c r="G16" i="12"/>
  <c r="G17" i="12"/>
  <c r="G18" i="12"/>
  <c r="G19" i="12"/>
  <c r="G20" i="12"/>
  <c r="G21" i="12"/>
  <c r="G23" i="12"/>
  <c r="G24" i="12"/>
  <c r="G26" i="12"/>
  <c r="G27" i="12"/>
  <c r="G28" i="12"/>
  <c r="G29" i="12"/>
  <c r="G30" i="12"/>
  <c r="G32" i="12"/>
  <c r="G33" i="12"/>
  <c r="G34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2" i="12"/>
  <c r="G73" i="12"/>
  <c r="G74" i="12"/>
  <c r="G75" i="12"/>
  <c r="G76" i="12"/>
  <c r="G77" i="12"/>
  <c r="G78" i="12"/>
  <c r="G79" i="12"/>
  <c r="G80" i="12"/>
  <c r="G82" i="12"/>
  <c r="G83" i="12"/>
  <c r="G85" i="12"/>
  <c r="G86" i="12"/>
  <c r="G87" i="12"/>
  <c r="G88" i="12"/>
  <c r="G89" i="12"/>
  <c r="G90" i="12"/>
  <c r="G91" i="12"/>
  <c r="G94" i="12"/>
  <c r="G95" i="12"/>
  <c r="G96" i="12"/>
  <c r="G97" i="12"/>
  <c r="G98" i="12"/>
  <c r="G99" i="12"/>
  <c r="G100" i="12"/>
  <c r="G101" i="12"/>
  <c r="G102" i="12"/>
  <c r="G103" i="12"/>
  <c r="G104" i="12"/>
  <c r="G106" i="12"/>
  <c r="G107" i="12"/>
  <c r="G108" i="12"/>
  <c r="G109" i="12"/>
  <c r="G110" i="12"/>
  <c r="G111" i="12"/>
  <c r="G112" i="12"/>
  <c r="G113" i="12"/>
  <c r="G114" i="12"/>
  <c r="G115" i="12"/>
  <c r="G116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 l="1"/>
  <c r="G146" i="12" s="1"/>
  <c r="G25" i="12"/>
  <c r="G14" i="12"/>
  <c r="G37" i="12"/>
  <c r="G22" i="12"/>
  <c r="G31" i="12"/>
  <c r="G71" i="12"/>
  <c r="G117" i="12"/>
  <c r="G145" i="12" s="1"/>
  <c r="G84" i="12"/>
  <c r="G35" i="12" l="1"/>
  <c r="G143" i="12" s="1"/>
  <c r="G92" i="12"/>
  <c r="G144" i="12" s="1"/>
  <c r="G147" i="12" l="1"/>
</calcChain>
</file>

<file path=xl/sharedStrings.xml><?xml version="1.0" encoding="utf-8"?>
<sst xmlns="http://schemas.openxmlformats.org/spreadsheetml/2006/main" count="256" uniqueCount="151">
  <si>
    <t>Вид СМР</t>
  </si>
  <si>
    <t>Ед.цена</t>
  </si>
  <si>
    <t>№</t>
  </si>
  <si>
    <t>бр.</t>
  </si>
  <si>
    <t>м.ед.</t>
  </si>
  <si>
    <t>Сума</t>
  </si>
  <si>
    <t>I</t>
  </si>
  <si>
    <t>Подготвителни работи</t>
  </si>
  <si>
    <t>m</t>
  </si>
  <si>
    <t>m2</t>
  </si>
  <si>
    <t>m3</t>
  </si>
  <si>
    <t>II</t>
  </si>
  <si>
    <t>Пътни работи</t>
  </si>
  <si>
    <t>III</t>
  </si>
  <si>
    <t>Асфалтови работи</t>
  </si>
  <si>
    <t>т</t>
  </si>
  <si>
    <t>ІV</t>
  </si>
  <si>
    <t>Принадлежности на пътя маркировка и сигнализация</t>
  </si>
  <si>
    <t>Общо разходи</t>
  </si>
  <si>
    <t>Кол.</t>
  </si>
  <si>
    <t>ВСИЧКО ПО ЧАСТ ПЪТНИ РАБОТИ без ДДС</t>
  </si>
  <si>
    <t>КОЛИЧЕСТВЕНА СМЕТКА</t>
  </si>
  <si>
    <t xml:space="preserve">РАЗВАЛЯНЕ НА БЕТОНОВИ БОРДЮРИ </t>
  </si>
  <si>
    <t xml:space="preserve">РАЗВАЛЯНЕ НА ТРОШЕНО-КАМЕННА НАСТИЛКА ПО УЛИЦИ И ТРОТОАРИ </t>
  </si>
  <si>
    <t xml:space="preserve">НАТОВАРВАНЕ МАШИННО ОТПАДЪЦИ </t>
  </si>
  <si>
    <t>ИЗКОП МАШИНЕН ЗА ПРЕМАХВАНЕ НА  НЕПОДХОДЯЩ ПЛАСТ В ЗОНИТЕ НА НОВОПРОЕКТИРАНИ НАСТИЛКИ</t>
  </si>
  <si>
    <t xml:space="preserve">ПРЕВОЗ ОТПАДЪЦИ ДО "СТРОИТЕЛНА ИНСТАЛАЦИЯ РУСЕ", ВКЛ.ТАКСИ </t>
  </si>
  <si>
    <t>ПОДРАВНЯВАНЕ И УПЛЪТНЯВАНЕ  НА ЗЕМНОТО ЛЕГЛО ДО E=30MPA</t>
  </si>
  <si>
    <t>ИЗПЪЛНЕНИЕ НА ОСНОВНИ КОНСТРУКТИВНИ ПЛАСТОВЕ ОТ ЗЪРНЕСТИ МАТЕРИАЛИ, НЕОБРАБОТЕНИ СЪС СВЪРЗВАЩО ВЕЩЕСТВО - ТРОШЕН КАМЪК С НЕПРЕКЪСНАТА ЗЪРНОМЕТРИЯ /0-60MM/, ВКЛ. ДОСТАВКА, ПОЛАГАНЕ, УПЛЪТНЯВАНЕ И ВСИЧКИ СВЪРЗАНИ С ТОВА РАЗХОДИ</t>
  </si>
  <si>
    <t>ДОСТАВКА И ПОЛАГАНЕ НА ВИДИМИ БОРДЮРИ 18/35/50, ВКЛЮЧИТЕЛНО И БЕТОН С12/15 ЗА МОНТАЖ</t>
  </si>
  <si>
    <t>ДОСТАВКА И ПОЛАГАНЕ НА АСФАЛТОВА СМЕС ЗА ДОЛЕН ПЛАСТ НА ПОКРИТИЕТО  /БИНДЕР/ С МИНИМАЛНА ДЕБИЛИНА 4 СМ, ЗА ПРОФИЛИРАНЕ И ИЗРАВНЯВАНЕ НА ПЛАСТОВЕ С РАЗЛИЧНА ДЕБЕЛИНА И ШИРИНА,  СЪГЛАСНО ТС</t>
  </si>
  <si>
    <t>ДОСТАВКА И ПОЛАГАНЕ НА БИТУМИЗИРАН ТРОШЕН КАМЪК/ С МИНИМАЛНА ДЕБИЛИНА 10 СМ</t>
  </si>
  <si>
    <t>НАПРАВА НА ПЪРВИ (СВЪРЗВАЩ) БИТУМЕН РАЗЛИВ ЗА ВРЪЗКА С РАЗЛИЧНА ШИРИНА</t>
  </si>
  <si>
    <t>НАПРАВА НА ВТОРИ БИТУМЕН РАЗЛИВ ЗА ВРЪЗКА С РАЗЛИЧНА ШИРИНА</t>
  </si>
  <si>
    <t>ДОСТАВКА И ПОЛАГАНЕ НА ДРЕБНОЗЪРНЕСТА ПЛЪТНА АСФАЛТОБЕТОНОВА СМЕС, ТИП А, МАРКА ІІ, БДС EN13108-1:2006 ЗА ИЗНОСВАЩ ПЛАСТ С ДЕБЕЛИНА СЛЕД УПЛЪТНЕНИЕТО 4 СМ, ВКЛЮЧИТЕЛНО ВСИЧКИ СВЪРЗАНИ С ТОВА РАЗХОДИ.</t>
  </si>
  <si>
    <t>ДОСТАВКА И ПОЛАГАНЕ НА ХОРИЗОНТАЛНА МАРКИРОВКА С РАЗЛИЧНА КОНФИГУРАЦИЯ  СЪГЛАСНО ЧЕРТЕЖИТЕ И В СЪОТВЕТСТВИЕ С ИЗИСКВАНИЯТА НА ТС  - ПЪТНА МАРКИРОВКА ОТ БОЯ С ПЕРЛИ, ВКЛЮЧИТЕЛНО ВСИЧКИ СВЪРЗАНИ С ТОВА РАЗХОДИ</t>
  </si>
  <si>
    <t>УКРЕПВАНЕ НА СТАНДАРТНИ ПЪТНИ ЗНАЦИ, ВКЛЮЧИТЕЛНО ВСИЧКИ СВЪРЗАНИ С ТОВА РАЗХОДИ</t>
  </si>
  <si>
    <t>ДОСТАВКА И МОНТАЖ НА СТАНДАРТНИ ПЪТНИ ЗНАЦИ СЪГЛАСНО ТС – ПЪТНИ ЗНАЦИ И ЧЕРТЕЖИТЕ, ВКЛЮЧИТЕЛНО ВСИЧКИ СВЪРЗАНИ С ТОВА РАЗХОДИ</t>
  </si>
  <si>
    <t>РАЗРУШАВАНЕ НА СЪЩЕСТВУВАЩИ ПЪТНИ И ТРОТОАРНИ НАСТИЛКИ</t>
  </si>
  <si>
    <t>МОДЕРНИЗИРАНЕ И РЕХАБИЛИТАЦИЯ НА МРЕЖА ЗА ОСВЕТЛЕНИЕ</t>
  </si>
  <si>
    <t>м</t>
  </si>
  <si>
    <t>бр</t>
  </si>
  <si>
    <t>ВРЪЗКИ ТРЪБНА КАНАЛНА МРЕЖА</t>
  </si>
  <si>
    <t>км</t>
  </si>
  <si>
    <t>м2</t>
  </si>
  <si>
    <t>м3</t>
  </si>
  <si>
    <t>РЕКОНСТРУКЦИЯ НА СЪЩЕСТВУВАЩИ МРЕЖИ С ЦЕЛ ОПАЗВАНЕ ПО ВРЕМЕ НА СТРОИТЕЛСТВОТО</t>
  </si>
  <si>
    <t>м`</t>
  </si>
  <si>
    <t>л.м.</t>
  </si>
  <si>
    <t>м³</t>
  </si>
  <si>
    <t>ДОСТАВКА И ПОЛАГАНЕ HDPE ТРЪБА Ф40 В ИЗКОП</t>
  </si>
  <si>
    <t>ДОСТАВКА КАБЕЛ СВТ 3Х1,5ММ2.</t>
  </si>
  <si>
    <t>ДОСТАВКА КАБЕЛ САВТ 3Х10ММ2.</t>
  </si>
  <si>
    <t>ДОСТАВКА КАБЕЛ САВТ 4Х50ММ2.</t>
  </si>
  <si>
    <t>ИЗТЕГЛЯНЕ КАБЕЛ ДО 3Х1,5ММ2 В ТРЪБА</t>
  </si>
  <si>
    <t>ИЗТЕГЛЯНЕ КАБЕЛ ДО 4Х50ММ2 В ТРЪБА</t>
  </si>
  <si>
    <t>ДОСТАВКА АВТОМАТИЧЕН ПРЕДПАЗИТЕЛ С 61 6А</t>
  </si>
  <si>
    <t>МОНТАЖ АВТОМАТИЧЕН ПРЕДПАЗИТЕЛ С 61 6А</t>
  </si>
  <si>
    <t>ДОСТАВКА КАБЕЛНА КУТИЯ К2А-ПЛАСТМАСОВА</t>
  </si>
  <si>
    <t>МОНТАЖ КАБЕЛНА КУТИЯ НА СТЪЛБ</t>
  </si>
  <si>
    <t>ВКАРАВАНЕ КРАИЩА НА КАБЕЛ ДО РАЗПРЕДЕЛИТЕЛНА КУТИЯ В СТЪЛБА</t>
  </si>
  <si>
    <t>НАПРАВА СУХА РАЗДЕЛКА НА КАБЕЛ 1,5ММ2.</t>
  </si>
  <si>
    <t>НАПРАВА СУХА РАЗДЕЛКА НА КАБЕЛ 16ММ2.</t>
  </si>
  <si>
    <t>НАПРАВА СУХА РАЗДЕЛКА НА КАБЕЛ 95ММ2 И НАГОРЕ</t>
  </si>
  <si>
    <t>СВЪРЗВАНЕ ПРОВОДНИК КЪМ СЪОРЪЖЕНИЕ 1,5ММ2.</t>
  </si>
  <si>
    <t>СВЪРЗВАНЕ ПРОВОДНИК КЪМ СЪОРЪЖЕНИЕ 16ММ2.</t>
  </si>
  <si>
    <t>СВЪРЗВАНЕ ПРОВОДНИК КЪМ СЪОРЪЖЕНИЕ С КАБЕЛНА ОБУВКА ДО 3Х185+95ММ2.-КОМПЛЕКТ</t>
  </si>
  <si>
    <t>ДЕМОНТАЖ КАСЕТА ЗА ОСВЕТЛЕНИЕ</t>
  </si>
  <si>
    <t>ДЕМОНТАЖ ВРЪЗКИ ДО 35ММ2 ЗА 4 ЖИЛА</t>
  </si>
  <si>
    <t>ДОСТАВКА ЕЛ. КАСЕТА УЛИЧНО ОСВЕТЛЕНИЕ ПО СХЕМА</t>
  </si>
  <si>
    <t>МОНТАЖ ЕЛ. КАСЕТА С НАПРАВА НА ФУНДАМЕНТ</t>
  </si>
  <si>
    <t xml:space="preserve">ДОСТАВКА СТЪЛБ С ВИСОЧИНА 4,5М ПОЦИНКОВАН </t>
  </si>
  <si>
    <t xml:space="preserve">ДОСТАВКА СТЪЛБ С ВИСОЧИНА 8М НАД ТЕРЕНА </t>
  </si>
  <si>
    <t>ИЗПРАВЯНЕ. СВЪРЗВАНЕ И МОНТАЖ НА ЕЛЕМЕНТИ УЛИЧНО ОСВЕТЛЕНИЕ СТЪЛБ ДО 12М КЪМ ЕЛЕКТРИЧЕСКА МРЕЖА</t>
  </si>
  <si>
    <t>СВЪРЗВАНЕ НА СТОМАНЕН СТЪЛБ 12 М. КЪМ ТЕРЕНА С ФУНДАМЕНТ (НАПРАВА ФУНДАМЕНТ)</t>
  </si>
  <si>
    <t xml:space="preserve">СВЪРЗВАНЕ НУЛЕВ ПРОВОДНИК С ПВА1 ЗА ЗАНУЛЯВАНЕ НА СТЪЛБ </t>
  </si>
  <si>
    <t>НАНАСЯНЕ НА ПРЕДПАЗНО ПОКРИТИЕ НА  СТЪЛБ С БОЯ  3 В 1 НА ЕЛЕМЕНТИ ЗА СВЪРЗВАНЕ С КОНТАКТНА МРЕЖА</t>
  </si>
  <si>
    <t>ДОСТАВКА НА ОСВЕТИТЕЛНО ТЯЛО IP 65 ДО LED 60W , MIN7000LM</t>
  </si>
  <si>
    <t>СВЪРЗВАНЕ (МОНТАЖ) С ЕЛЕКТРИЧЕСКА МРЕЖА НА ОСВЕТИТЕЛНО ТЯЛО ЗА УЛИЧНО ОСВЕТЛЕНИЕ С АВТОВИШКА - МЕХАНИЗАЦИЯ И ТРУД</t>
  </si>
  <si>
    <t>НАПРАВА ЗАЗЕМЛЕНИЕ С 1  ПОЦИНКОВА ТРЪБА 2 1/2", 3М</t>
  </si>
  <si>
    <t>НАПРАВА ЗАЗЕМЛЕНИЕ С 2 ПОЦИНКОВИ ТРЪБИ 2 1/2", 3М</t>
  </si>
  <si>
    <t>ИЗМЕРВАНЕ ЗАЗЕМЛЕНИЕ</t>
  </si>
  <si>
    <t>ИЗМЕРВАНЕ ИЗОЛАЦИОННО СЪПРОТИВЛЕНИЕ НА КАБЕЛ С МЕГЕР</t>
  </si>
  <si>
    <t>ТРАСИРАНЕ КАБЕЛНА ЛИНИЯ В РАВНИНЕН ТЕРЕН С КОЛЧЕТА</t>
  </si>
  <si>
    <t>ТРАСИРАНЕ ПОДЗЕМНИ ПРОВОДИ</t>
  </si>
  <si>
    <t>НАПРАВА ШУРФОВЕ</t>
  </si>
  <si>
    <t>РАЗКЪРТВАНЕ И ВЪЗСТАНОВЯВАНЕ ТРОТОАРНА АСФАЛТОВА НАСТИЛКА</t>
  </si>
  <si>
    <t>НАПРАВА ИЗКОП 1,1/0,6М ВЪРХУ СЪЩЕСТВУВАЩИ ПРОВОДИ</t>
  </si>
  <si>
    <t>НАПРАВА ИЗКОП 1,1/0,8М ВЪРХУ СЪЩЕСТВУВАЩИ ПРОВОДИ</t>
  </si>
  <si>
    <t>ДОСТАВКА И ПОЛАГАНЕ СИГНАЛНА ЛЕНТА</t>
  </si>
  <si>
    <t>ДОСТАВКА И ПОЛАГАНЕ ТРЪБА Ф110/3,2 В ИЗКОП И СОНДАЖ</t>
  </si>
  <si>
    <t>ДОСТАВКА И ПОЛАГАНЕ ТРЪБА Ф140/3 В ИЗКОП</t>
  </si>
  <si>
    <t>ПОЛАГАНЕ БЕТОН РЪЧНО ЗА ОФОРМЯНА НА КАНАЛНА МРЕЖА</t>
  </si>
  <si>
    <t>ЦИФРОВО ЗАСНЕМАНЕ И ЕКЗЕКУТИВНА ДОКУМЕНТАЦИЯ ПО ЧАСТ ЕЛЕКТРО</t>
  </si>
  <si>
    <t>НАПРАВА ИЗКОП 0,8/0,4М ВЪРХУ СЪЩЕСТВУВАЩИ ПРОВОДИ</t>
  </si>
  <si>
    <t>ДЕМОНТАЖ КАПАК И РАМКА</t>
  </si>
  <si>
    <t>РЕМОНТ (ПОДЗИЖДАНЕ, НИВЕЛИРАНЕ, МОНТАЖ РАМКА ЗА КАПАК)</t>
  </si>
  <si>
    <t>ПРЕДПАЗВАНЕ КАБЕЛИ В ТРЪБА Ф140</t>
  </si>
  <si>
    <t>РАЗКРИВАНЕ НА СЪЩЕСТВУВАЩИ ПРОВОДИ</t>
  </si>
  <si>
    <t>ДОСТАВКА И МОНТАЖ УЛИЧЕН ТОЧКОВ ОТТОК 40/40СМ - 1М /КОМПЛЕКТ С РЕШЕТКА, МУФА ЗА СВЪРЗВАНЕ, PE КОШНИЦА И СИФОН ПРОТИВМИРИЗМИ/ - 18 Л/С</t>
  </si>
  <si>
    <t>ДОСТАВКА И МОНТАЖ НА СТЪКЛОКЕРАМИЧНИ МУФЕНИ ТРЪБИ (VCP) Ф150ММ</t>
  </si>
  <si>
    <t>ДОСТАВКА И МОНТАЖ НА СТЪКЛОКЕРАМИЧНИ МУФЕНИ ТРЪБИ (VCP) Ф400ММ</t>
  </si>
  <si>
    <t>СТОМАНОБЕТОНОВА РЕВИЗИОННА ШАХТА ЗА КРЪГЛИ КАНАЛИ С ДИАМЕТЪР Ф1000ММ, ДЪЛБОЧИНА ДО 3М</t>
  </si>
  <si>
    <t>ДОСТАВКА И МОНТАЖ НА САМОРЕГУЛИРАЩИ СЕ КАПАЦИ ЗА РШ - КЛАС НА НАТОВАРВАНЕ D400</t>
  </si>
  <si>
    <t>ДОСТАВКА И МОНТАЖ НА БЕТОНОВИ СЕГМЕНТИ ЗА НИВОРЕГУЛИРАНЕ H=50MM - КОМПЛЕКТ 4 БРОЯ</t>
  </si>
  <si>
    <t>ИЗКОП С БАГЕР В СЗП С ШИР.ОТ  1.20  ДО 2.00М И ДЪЛБ.ОТ 0-2М - 70% ОТ ОБЩИЯТ ИЗКОП</t>
  </si>
  <si>
    <t>ИЗКОП С БАГЕР В СЗП С ШИР.ОТ 1.20  ДО 2.00М И ДЪЛБ.ОТ 2-4М - 70% ОТ ОБЩИЯТ ИЗКОП</t>
  </si>
  <si>
    <t>ИЗКОП В СЗП С ШИР.ОТ 1.20  ДО 2.00М И ДЪЛБ.ОТ 0-2М - РЪЧНО 30% ОТ ОБЩИЯТ ИЗКОП</t>
  </si>
  <si>
    <t>ИЗКОП В СЗП С ШИР.ОТ 1.20  ДО 2.00М И ДЪЛБ.ОТ 2-4М - РЪЧНО 30% ОТ ОБЩИЯТ ИЗКОП</t>
  </si>
  <si>
    <t>ЗАСИПВАНЕ БЕЗ ТРАМБОВАНЕ</t>
  </si>
  <si>
    <t>А/ ЗАСИПВАНЕ РЪЧНО БЕЗ ТРАМБОВАНЕ - 15%</t>
  </si>
  <si>
    <t>Б/ЗАСИПВАНЕ МАШИННО - 85%</t>
  </si>
  <si>
    <t>УКРЕПВАНЕ И РАЗКРЕПВАНЕ НА ИЗКОПИ - ПЛЪТНО - 0-2М</t>
  </si>
  <si>
    <t>УКРЕПВАНЕ И РАЗКРЕПВАНЕ НА ИЗКОПИ - ПЛЪТНО - 2-4М</t>
  </si>
  <si>
    <t>УПЛЪТНЯВАНЕ ЗЕМНА ПОЧВА С МЕХАНИЧНА ТРАМБОВКА ПРЕЗ 20 СМ</t>
  </si>
  <si>
    <t>УКРЕПВАНЕ НА СЪЩЕСТВУВАЩИ ПРОВОДИ</t>
  </si>
  <si>
    <t>ПРОБИВАНЕ НА ОТВОРИ 20/20СМ ЗА ОТТОЦИ В СЪЩ. РШ</t>
  </si>
  <si>
    <t>ПРОБИВАНЕ НА ОТВОРИ 40/40СМ В СЪЩ. РШ</t>
  </si>
  <si>
    <t>ДЕМОНТАЖ И МОНТАЖ НА ЧУГУНЕНИ ГЪРНЕТА ЗА СК, ТСК И ПХ</t>
  </si>
  <si>
    <t>ИЗПИТВАНЕ НА ВОДОПЛЪТНОСТ НА КАНАЛИ</t>
  </si>
  <si>
    <t>ПЛЪТНА ОГРАДА</t>
  </si>
  <si>
    <t>ДОСТАВКА И ПОЛАГАНЕ НА ТРЪБА PE-HD 80,PN8 BAR, SDR 11, Ø32X3,0ММ ЗА ОПТИЧЕН КАБЕЛ</t>
  </si>
  <si>
    <t>ДОСТАВКА И ПОЛАГАНЕ НА ОПТИЧЕН КАБЕЛ ОК240В</t>
  </si>
  <si>
    <t>ДОСТАВКА И МОНТАЖ НА СЪЕДИНИТЕЛНА МУФА НА РЕЗБА ЗА ОПТИЧЕН КАБЕЛ И КРАЙНО УПЛЪТНЕНИЕ</t>
  </si>
  <si>
    <t>ДОСТАВКА И МОНТАЖ НА МУФА НА ЕЛЕКТОЗАВАРКА ОТ PE 100 SDR 11, D110ММ, ТИП MВ</t>
  </si>
  <si>
    <t>ДОСТАВКА И МОНТАЖ НА МУФА НА ЕЛЕКТОЗАВАРКА ОТ PE 100 SDR 11, D63ММ, ТИП MВ</t>
  </si>
  <si>
    <t xml:space="preserve">ДОСТАВКА И МОНТАЖ НА КОЛЯНО НА ЕЛЕКТОЗАВАРКА ОТ PE100 SDR 11, D110, ТИП W90 </t>
  </si>
  <si>
    <t>ДОСТАВКА И МОНТАЖ НА КОЛЯНО НА ЕЛЕКТОЗАВАРКА ОТ PE100 SDR 11, D63, ТИП W90</t>
  </si>
  <si>
    <t xml:space="preserve">ДОСТАВКА И МОНТАЖ НА ТРОЙНИК ОТ PE100 SDR 11, D110, ТИП Т </t>
  </si>
  <si>
    <t xml:space="preserve">ДОСТАВКА И МОНТАЖ НА РЕДУЦИРАЩА МУФА НА ЕЛЕКТОЗАВАРКА ОТ PE100 SDR 11, D110- D63ММ, ТИП MR </t>
  </si>
  <si>
    <t xml:space="preserve">ДОСТАВКА И МОНТАЖ НА ПРЕХОД РЕ-HD/СТОМАНА ОТ PE100 SDR 11, D110/100ММ, ТИП USTR </t>
  </si>
  <si>
    <t>ДОСТАВКА И МОНТАЖ НА КРАН СФЕРИЧЕН РЕ-HD D110 SDR11 ТИП КНР, МЕХАНИЧНА ТЕЛЕСКОПИЧНА ЗАДВИЖКА D63-200ММ Н=1,2÷2,0М ТИП BS, ЗАЩИТНО ГЪРНЕ</t>
  </si>
  <si>
    <t>ДОСТАВКА И ПОЛАГАНЕ НА МАРКИРОВЪЧНА ЛЕНТА С МЕТАЛНА НИШКА И НАДПИС „ВНИМАНИЕ ГАЗ”</t>
  </si>
  <si>
    <t>ДОСТАВКА И ПОЛАГАНЕ НА МАРКИРОВЪЧНА ЛЕНТА С НАДПИС „ВНИМАНИЕ ОПТИЧЕН КАБЕЛ”</t>
  </si>
  <si>
    <t>УДЪЛБОЧАВАНЕ НА ИЗКОП С ШИРИНА 0,4- 0,6М ДО ДЪЛБОЧИНА 1,17М ОТ УПЛЪТНЕНА ЗЕМНА ОСНОВНА НА ПЪТНОТО ЛЕГЛО</t>
  </si>
  <si>
    <t xml:space="preserve">ДОСТАВКА НА ПЯСЪК </t>
  </si>
  <si>
    <t>ПОЛАГАНЕ НА ПЯСЪК ЗА ПЯСЪЧНА ВЪЗГЛАВНИЦА  ПОД И НАД ГАЗОПРОВОД И ОПТИЧЕН КАБЕЛ</t>
  </si>
  <si>
    <t>OБРАТЕН НАСИП НА ГАЗОПРОВОД И УПЛЪТНЯВАНЕ НА СЪЩИЯ, СЪГЛАСНО ИЗИСКВАНИЯТА НА ПЪТНА ЧАСТ</t>
  </si>
  <si>
    <t>ИЗВОЗВАНЕ НА ПОЧВА ОСТАТЪЧНА СЛЕД ОБРАТЕН НАСИП</t>
  </si>
  <si>
    <t>ПРОДУХВАНЕ И ИЗПИТВАНЕ НА ГАЗОПРОВОД</t>
  </si>
  <si>
    <t>ЧАСТ : ПЪТНИ РАБОТИ</t>
  </si>
  <si>
    <t>ЧАСТ : ЕЛЕКТРИЧЕСКА</t>
  </si>
  <si>
    <t>ЧАСТ : ВиК</t>
  </si>
  <si>
    <t>ДОСТАВКА И ПОЛАГАНЕ НА ТРЪБА ЗА ГАЗ PE-HD 80,PN8  BAR, SDR 11, Ø110X10,0ММ</t>
  </si>
  <si>
    <t>ДОСТАВКА И ПОЛАГАНЕ НА ТРЪБА ЗА ГАЗ PE-HD 80,PN8  BAR, SDR 11, Ø63X5,8ММ</t>
  </si>
  <si>
    <t>ЧАСТ : ГАЗОСНАБДЯВАНЕ</t>
  </si>
  <si>
    <t>ВСИЧКО ПО ЧАСТ ГАЗОСНАБДЯВАНЕ без ДДС</t>
  </si>
  <si>
    <t>ВСИЧКО ПО ЧАСТ ВиК без ДДС</t>
  </si>
  <si>
    <t>ВСИЧКО ПО ЧАСТ ЕЛЕКТРИЧЕСКА без ДДС</t>
  </si>
  <si>
    <t>ВСИЧКО ЗА ЕТАПА без ДДС</t>
  </si>
  <si>
    <t>ОБЕКТ:  РЕКОНСТРУКЦИЯ НА УЛИЦА „ПОТСДАМ“ И СВЪРЗВАНЕТО Й С ПЪТЕН ВЪЗЕЛ БУЛ. „БЪЛГАРИЯ“ – БУЛ. „ЛИПНИК“, ГР. РУСЕ  - ЕТАП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</si>
</sst>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лв.&quot;"/>
    <numFmt numFmtId="165" formatCode="0.0"/>
    <numFmt numFmtId="166" formatCode="#,##0.00\ [$лв.-402]"/>
    <numFmt numFmtId="167" formatCode="#\ ###\ ##0;[Red]\-#\ ###\ ##0"/>
  </numFmts>
  <fonts count="8">
    <font>
      <sz val="10"/>
      <name val="Arial"/>
      <charset val="204"/>
    </font>
    <font>
      <sz val="10"/>
      <name val="MS Sans Serif"/>
      <family val="2"/>
      <charset val="204"/>
    </font>
    <font>
      <sz val="10"/>
      <name val="Timok"/>
    </font>
    <font>
      <sz val="10"/>
      <name val="Timok"/>
      <charset val="204"/>
    </font>
    <font>
      <sz val="10"/>
      <name val="Timok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vant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7" fillId="0" borderId="0"/>
    <xf numFmtId="0" fontId="7" fillId="0" borderId="0"/>
  </cellStyleXfs>
  <cellXfs count="83">
    <xf numFmtId="0" fontId="0" fillId="0" borderId="0" xfId="0"/>
    <xf numFmtId="165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7" fontId="5" fillId="0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7" fontId="5" fillId="0" borderId="1" xfId="5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67" fontId="5" fillId="0" borderId="14" xfId="5" applyNumberFormat="1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7" fontId="5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7" fontId="5" fillId="0" borderId="5" xfId="5" applyNumberFormat="1" applyFont="1" applyFill="1" applyBorder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1" fontId="6" fillId="4" borderId="13" xfId="2" applyNumberFormat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center" vertical="center" wrapText="1"/>
    </xf>
    <xf numFmtId="1" fontId="6" fillId="4" borderId="3" xfId="2" applyNumberFormat="1" applyFont="1" applyFill="1" applyBorder="1" applyAlignment="1">
      <alignment horizontal="center" vertical="center" wrapText="1"/>
    </xf>
    <xf numFmtId="1" fontId="6" fillId="4" borderId="4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left" vertical="center" wrapText="1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5" borderId="22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5 2" xfId="4"/>
    <cellStyle name="Normal_Slavianska 11" xfId="6"/>
    <cellStyle name="Normal_TRINITY1" xfId="5"/>
    <cellStyle name="Normal_сметка  3.1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0"/>
  <sheetViews>
    <sheetView tabSelected="1" view="pageBreakPreview" zoomScale="60" zoomScaleNormal="100" workbookViewId="0">
      <selection activeCell="S15" sqref="S15"/>
    </sheetView>
  </sheetViews>
  <sheetFormatPr defaultRowHeight="15"/>
  <cols>
    <col min="1" max="1" width="1.5703125" style="12" customWidth="1"/>
    <col min="2" max="2" width="5.28515625" style="12" customWidth="1"/>
    <col min="3" max="3" width="63.7109375" style="11" customWidth="1"/>
    <col min="4" max="4" width="5.5703125" style="12" bestFit="1" customWidth="1"/>
    <col min="5" max="5" width="9.85546875" style="12" customWidth="1"/>
    <col min="6" max="6" width="11.28515625" style="12" bestFit="1" customWidth="1"/>
    <col min="7" max="7" width="15.28515625" style="12" customWidth="1"/>
    <col min="8" max="16384" width="9.140625" style="12"/>
  </cols>
  <sheetData>
    <row r="1" spans="2:7" ht="15" customHeight="1">
      <c r="C1" s="74"/>
      <c r="D1" s="74"/>
      <c r="E1" s="74"/>
      <c r="F1" s="74"/>
      <c r="G1" s="74"/>
    </row>
    <row r="2" spans="2:7">
      <c r="C2" s="74"/>
      <c r="D2" s="74"/>
      <c r="E2" s="74"/>
      <c r="F2" s="74"/>
      <c r="G2" s="74"/>
    </row>
    <row r="3" spans="2:7">
      <c r="C3" s="74"/>
      <c r="D3" s="74"/>
      <c r="E3" s="74"/>
      <c r="F3" s="74"/>
      <c r="G3" s="74"/>
    </row>
    <row r="4" spans="2:7" ht="30.75" customHeight="1">
      <c r="C4" s="74" t="s">
        <v>150</v>
      </c>
      <c r="D4" s="74"/>
      <c r="E4" s="74"/>
      <c r="F4" s="74"/>
    </row>
    <row r="5" spans="2:7">
      <c r="C5" s="74"/>
      <c r="D5" s="74"/>
      <c r="E5" s="74"/>
      <c r="F5" s="74"/>
      <c r="G5" s="74"/>
    </row>
    <row r="6" spans="2:7">
      <c r="C6" s="74" t="s">
        <v>21</v>
      </c>
      <c r="D6" s="74"/>
      <c r="E6" s="74"/>
      <c r="F6" s="74"/>
      <c r="G6" s="74"/>
    </row>
    <row r="9" spans="2:7" ht="15.75" thickBot="1"/>
    <row r="10" spans="2:7" ht="15" customHeight="1">
      <c r="B10" s="75" t="s">
        <v>2</v>
      </c>
      <c r="C10" s="77" t="s">
        <v>0</v>
      </c>
      <c r="D10" s="77" t="s">
        <v>4</v>
      </c>
      <c r="E10" s="79" t="s">
        <v>18</v>
      </c>
      <c r="F10" s="80"/>
      <c r="G10" s="81"/>
    </row>
    <row r="11" spans="2:7">
      <c r="B11" s="76"/>
      <c r="C11" s="78"/>
      <c r="D11" s="78"/>
      <c r="E11" s="1" t="s">
        <v>19</v>
      </c>
      <c r="F11" s="1" t="s">
        <v>1</v>
      </c>
      <c r="G11" s="2" t="s">
        <v>5</v>
      </c>
    </row>
    <row r="12" spans="2:7" ht="15.75" thickBot="1"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20">
        <v>6</v>
      </c>
    </row>
    <row r="13" spans="2:7" ht="15.75" thickBot="1">
      <c r="B13" s="66"/>
      <c r="C13" s="67" t="s">
        <v>140</v>
      </c>
      <c r="D13" s="68"/>
      <c r="E13" s="68"/>
      <c r="F13" s="68"/>
      <c r="G13" s="69"/>
    </row>
    <row r="14" spans="2:7">
      <c r="B14" s="3" t="s">
        <v>6</v>
      </c>
      <c r="C14" s="47" t="s">
        <v>7</v>
      </c>
      <c r="D14" s="4"/>
      <c r="E14" s="33"/>
      <c r="F14" s="33"/>
      <c r="G14" s="41">
        <f>SUM(G15:G21)</f>
        <v>0</v>
      </c>
    </row>
    <row r="15" spans="2:7">
      <c r="B15" s="5">
        <v>1</v>
      </c>
      <c r="C15" s="22" t="s">
        <v>22</v>
      </c>
      <c r="D15" s="6" t="s">
        <v>8</v>
      </c>
      <c r="E15" s="1">
        <v>240</v>
      </c>
      <c r="F15" s="34"/>
      <c r="G15" s="35">
        <f>ROUND((E15*F15),2)</f>
        <v>0</v>
      </c>
    </row>
    <row r="16" spans="2:7" ht="30">
      <c r="B16" s="5">
        <v>2</v>
      </c>
      <c r="C16" s="48" t="s">
        <v>38</v>
      </c>
      <c r="D16" s="6" t="s">
        <v>9</v>
      </c>
      <c r="E16" s="1">
        <v>1850</v>
      </c>
      <c r="F16" s="34"/>
      <c r="G16" s="35">
        <f>ROUND((E16*F16),2)</f>
        <v>0</v>
      </c>
    </row>
    <row r="17" spans="2:7" ht="30">
      <c r="B17" s="5">
        <v>3</v>
      </c>
      <c r="C17" s="49" t="s">
        <v>23</v>
      </c>
      <c r="D17" s="6" t="s">
        <v>10</v>
      </c>
      <c r="E17" s="1">
        <v>680</v>
      </c>
      <c r="F17" s="34"/>
      <c r="G17" s="35">
        <f t="shared" ref="G17:G21" si="0">ROUND((E17*F17),2)</f>
        <v>0</v>
      </c>
    </row>
    <row r="18" spans="2:7">
      <c r="B18" s="5">
        <v>4</v>
      </c>
      <c r="C18" s="50" t="s">
        <v>24</v>
      </c>
      <c r="D18" s="6" t="s">
        <v>10</v>
      </c>
      <c r="E18" s="1">
        <v>1200</v>
      </c>
      <c r="F18" s="34"/>
      <c r="G18" s="35">
        <f t="shared" si="0"/>
        <v>0</v>
      </c>
    </row>
    <row r="19" spans="2:7" ht="30">
      <c r="B19" s="5">
        <v>5</v>
      </c>
      <c r="C19" s="49" t="s">
        <v>25</v>
      </c>
      <c r="D19" s="6" t="s">
        <v>10</v>
      </c>
      <c r="E19" s="1">
        <v>800</v>
      </c>
      <c r="F19" s="34"/>
      <c r="G19" s="35">
        <f t="shared" si="0"/>
        <v>0</v>
      </c>
    </row>
    <row r="20" spans="2:7" ht="30">
      <c r="B20" s="5">
        <v>6</v>
      </c>
      <c r="C20" s="30" t="s">
        <v>26</v>
      </c>
      <c r="D20" s="6" t="s">
        <v>10</v>
      </c>
      <c r="E20" s="1">
        <v>2000</v>
      </c>
      <c r="F20" s="34"/>
      <c r="G20" s="35">
        <f t="shared" si="0"/>
        <v>0</v>
      </c>
    </row>
    <row r="21" spans="2:7" ht="30">
      <c r="B21" s="5">
        <v>7</v>
      </c>
      <c r="C21" s="49" t="s">
        <v>27</v>
      </c>
      <c r="D21" s="6" t="s">
        <v>9</v>
      </c>
      <c r="E21" s="1">
        <v>2375</v>
      </c>
      <c r="F21" s="34"/>
      <c r="G21" s="35">
        <f t="shared" si="0"/>
        <v>0</v>
      </c>
    </row>
    <row r="22" spans="2:7">
      <c r="B22" s="7" t="s">
        <v>11</v>
      </c>
      <c r="C22" s="51" t="s">
        <v>12</v>
      </c>
      <c r="D22" s="8"/>
      <c r="E22" s="37"/>
      <c r="F22" s="38"/>
      <c r="G22" s="70">
        <f>SUM(G23:G24)</f>
        <v>0</v>
      </c>
    </row>
    <row r="23" spans="2:7" ht="90">
      <c r="B23" s="5">
        <v>1</v>
      </c>
      <c r="C23" s="48" t="s">
        <v>28</v>
      </c>
      <c r="D23" s="6" t="s">
        <v>10</v>
      </c>
      <c r="E23" s="1">
        <v>850</v>
      </c>
      <c r="F23" s="34"/>
      <c r="G23" s="35">
        <f t="shared" ref="G23:G24" si="1">ROUND((E23*F23),2)</f>
        <v>0</v>
      </c>
    </row>
    <row r="24" spans="2:7" ht="30">
      <c r="B24" s="5">
        <v>2</v>
      </c>
      <c r="C24" s="52" t="s">
        <v>29</v>
      </c>
      <c r="D24" s="6" t="s">
        <v>8</v>
      </c>
      <c r="E24" s="1">
        <v>130</v>
      </c>
      <c r="F24" s="34"/>
      <c r="G24" s="35">
        <f t="shared" si="1"/>
        <v>0</v>
      </c>
    </row>
    <row r="25" spans="2:7">
      <c r="B25" s="7" t="s">
        <v>13</v>
      </c>
      <c r="C25" s="51" t="s">
        <v>14</v>
      </c>
      <c r="D25" s="8"/>
      <c r="E25" s="37"/>
      <c r="F25" s="38"/>
      <c r="G25" s="70">
        <f>SUM(G26:G30)</f>
        <v>0</v>
      </c>
    </row>
    <row r="26" spans="2:7" ht="30">
      <c r="B26" s="5">
        <v>1</v>
      </c>
      <c r="C26" s="9" t="s">
        <v>31</v>
      </c>
      <c r="D26" s="6" t="s">
        <v>15</v>
      </c>
      <c r="E26" s="1">
        <v>420</v>
      </c>
      <c r="F26" s="34"/>
      <c r="G26" s="35">
        <f t="shared" ref="G26:G30" si="2">ROUND((E26*F26),2)</f>
        <v>0</v>
      </c>
    </row>
    <row r="27" spans="2:7" ht="30">
      <c r="B27" s="5">
        <v>2</v>
      </c>
      <c r="C27" s="48" t="s">
        <v>32</v>
      </c>
      <c r="D27" s="6" t="s">
        <v>9</v>
      </c>
      <c r="E27" s="1">
        <v>1740</v>
      </c>
      <c r="F27" s="34"/>
      <c r="G27" s="35">
        <f t="shared" si="2"/>
        <v>0</v>
      </c>
    </row>
    <row r="28" spans="2:7" ht="30">
      <c r="B28" s="5">
        <v>3</v>
      </c>
      <c r="C28" s="48" t="s">
        <v>33</v>
      </c>
      <c r="D28" s="6" t="s">
        <v>9</v>
      </c>
      <c r="E28" s="1">
        <v>1740</v>
      </c>
      <c r="F28" s="34"/>
      <c r="G28" s="35">
        <f t="shared" si="2"/>
        <v>0</v>
      </c>
    </row>
    <row r="29" spans="2:7" ht="75">
      <c r="B29" s="5">
        <v>4</v>
      </c>
      <c r="C29" s="9" t="s">
        <v>30</v>
      </c>
      <c r="D29" s="6" t="s">
        <v>15</v>
      </c>
      <c r="E29" s="1">
        <v>170</v>
      </c>
      <c r="F29" s="34"/>
      <c r="G29" s="35">
        <f t="shared" si="2"/>
        <v>0</v>
      </c>
    </row>
    <row r="30" spans="2:7" ht="75">
      <c r="B30" s="5">
        <v>5</v>
      </c>
      <c r="C30" s="9" t="s">
        <v>34</v>
      </c>
      <c r="D30" s="6" t="s">
        <v>15</v>
      </c>
      <c r="E30" s="1">
        <v>170</v>
      </c>
      <c r="F30" s="34"/>
      <c r="G30" s="35">
        <f t="shared" si="2"/>
        <v>0</v>
      </c>
    </row>
    <row r="31" spans="2:7">
      <c r="B31" s="7" t="s">
        <v>16</v>
      </c>
      <c r="C31" s="51" t="s">
        <v>17</v>
      </c>
      <c r="D31" s="8"/>
      <c r="E31" s="37"/>
      <c r="F31" s="38"/>
      <c r="G31" s="70">
        <f>SUM(G32:G34)</f>
        <v>0</v>
      </c>
    </row>
    <row r="32" spans="2:7" ht="30">
      <c r="B32" s="10">
        <v>1</v>
      </c>
      <c r="C32" s="49" t="s">
        <v>36</v>
      </c>
      <c r="D32" s="6" t="s">
        <v>3</v>
      </c>
      <c r="E32" s="1">
        <v>9</v>
      </c>
      <c r="F32" s="34"/>
      <c r="G32" s="35">
        <f t="shared" ref="G32:G34" si="3">ROUND((E32*F32),2)</f>
        <v>0</v>
      </c>
    </row>
    <row r="33" spans="2:7" ht="45">
      <c r="B33" s="10">
        <v>2</v>
      </c>
      <c r="C33" s="49" t="s">
        <v>37</v>
      </c>
      <c r="D33" s="6" t="s">
        <v>3</v>
      </c>
      <c r="E33" s="1">
        <v>10</v>
      </c>
      <c r="F33" s="34"/>
      <c r="G33" s="35">
        <f t="shared" si="3"/>
        <v>0</v>
      </c>
    </row>
    <row r="34" spans="2:7" ht="75.75" thickBot="1">
      <c r="B34" s="10">
        <v>3</v>
      </c>
      <c r="C34" s="49" t="s">
        <v>35</v>
      </c>
      <c r="D34" s="6" t="s">
        <v>9</v>
      </c>
      <c r="E34" s="1">
        <v>72</v>
      </c>
      <c r="F34" s="34"/>
      <c r="G34" s="35">
        <f t="shared" si="3"/>
        <v>0</v>
      </c>
    </row>
    <row r="35" spans="2:7" ht="15.75" customHeight="1" thickBot="1">
      <c r="B35" s="71" t="s">
        <v>20</v>
      </c>
      <c r="C35" s="72"/>
      <c r="D35" s="72"/>
      <c r="E35" s="72"/>
      <c r="F35" s="73"/>
      <c r="G35" s="39">
        <f>G14+G22+G25+G31</f>
        <v>0</v>
      </c>
    </row>
    <row r="36" spans="2:7" ht="15.75" thickBot="1">
      <c r="B36" s="66"/>
      <c r="C36" s="67" t="s">
        <v>141</v>
      </c>
      <c r="D36" s="68"/>
      <c r="E36" s="68"/>
      <c r="F36" s="68"/>
      <c r="G36" s="69"/>
    </row>
    <row r="37" spans="2:7" ht="28.5">
      <c r="B37" s="3"/>
      <c r="C37" s="47" t="s">
        <v>39</v>
      </c>
      <c r="D37" s="4"/>
      <c r="E37" s="33"/>
      <c r="F37" s="40"/>
      <c r="G37" s="41">
        <f>SUM(G38:G70)</f>
        <v>0</v>
      </c>
    </row>
    <row r="38" spans="2:7">
      <c r="B38" s="13">
        <v>1</v>
      </c>
      <c r="C38" s="49" t="s">
        <v>50</v>
      </c>
      <c r="D38" s="36" t="s">
        <v>40</v>
      </c>
      <c r="E38" s="1">
        <v>400</v>
      </c>
      <c r="F38" s="34"/>
      <c r="G38" s="35">
        <f>E38*F38</f>
        <v>0</v>
      </c>
    </row>
    <row r="39" spans="2:7">
      <c r="B39" s="13">
        <v>2</v>
      </c>
      <c r="C39" s="49" t="s">
        <v>51</v>
      </c>
      <c r="D39" s="36" t="s">
        <v>40</v>
      </c>
      <c r="E39" s="1">
        <v>70</v>
      </c>
      <c r="F39" s="34"/>
      <c r="G39" s="35">
        <f t="shared" ref="G39:G70" si="4">E39*F39</f>
        <v>0</v>
      </c>
    </row>
    <row r="40" spans="2:7">
      <c r="B40" s="13">
        <v>3</v>
      </c>
      <c r="C40" s="49" t="s">
        <v>52</v>
      </c>
      <c r="D40" s="36" t="s">
        <v>40</v>
      </c>
      <c r="E40" s="1">
        <v>750</v>
      </c>
      <c r="F40" s="34"/>
      <c r="G40" s="35">
        <f t="shared" si="4"/>
        <v>0</v>
      </c>
    </row>
    <row r="41" spans="2:7">
      <c r="B41" s="13">
        <v>4</v>
      </c>
      <c r="C41" s="49" t="s">
        <v>53</v>
      </c>
      <c r="D41" s="36" t="s">
        <v>40</v>
      </c>
      <c r="E41" s="1">
        <v>350</v>
      </c>
      <c r="F41" s="34"/>
      <c r="G41" s="35">
        <f t="shared" si="4"/>
        <v>0</v>
      </c>
    </row>
    <row r="42" spans="2:7">
      <c r="B42" s="13">
        <v>5</v>
      </c>
      <c r="C42" s="49" t="s">
        <v>54</v>
      </c>
      <c r="D42" s="36" t="s">
        <v>40</v>
      </c>
      <c r="E42" s="1">
        <v>70</v>
      </c>
      <c r="F42" s="34"/>
      <c r="G42" s="35">
        <f t="shared" si="4"/>
        <v>0</v>
      </c>
    </row>
    <row r="43" spans="2:7">
      <c r="B43" s="13">
        <v>6</v>
      </c>
      <c r="C43" s="49" t="s">
        <v>55</v>
      </c>
      <c r="D43" s="36" t="s">
        <v>40</v>
      </c>
      <c r="E43" s="1">
        <v>350</v>
      </c>
      <c r="F43" s="34"/>
      <c r="G43" s="35">
        <f t="shared" si="4"/>
        <v>0</v>
      </c>
    </row>
    <row r="44" spans="2:7">
      <c r="B44" s="13">
        <v>7</v>
      </c>
      <c r="C44" s="49" t="s">
        <v>56</v>
      </c>
      <c r="D44" s="36" t="s">
        <v>41</v>
      </c>
      <c r="E44" s="1">
        <v>7</v>
      </c>
      <c r="F44" s="34"/>
      <c r="G44" s="35">
        <f t="shared" si="4"/>
        <v>0</v>
      </c>
    </row>
    <row r="45" spans="2:7">
      <c r="B45" s="13">
        <v>8</v>
      </c>
      <c r="C45" s="49" t="s">
        <v>57</v>
      </c>
      <c r="D45" s="36" t="s">
        <v>41</v>
      </c>
      <c r="E45" s="1">
        <v>7</v>
      </c>
      <c r="F45" s="34"/>
      <c r="G45" s="35">
        <f t="shared" si="4"/>
        <v>0</v>
      </c>
    </row>
    <row r="46" spans="2:7">
      <c r="B46" s="13">
        <v>9</v>
      </c>
      <c r="C46" s="49" t="s">
        <v>58</v>
      </c>
      <c r="D46" s="36" t="s">
        <v>41</v>
      </c>
      <c r="E46" s="1">
        <v>7</v>
      </c>
      <c r="F46" s="34"/>
      <c r="G46" s="35">
        <f t="shared" si="4"/>
        <v>0</v>
      </c>
    </row>
    <row r="47" spans="2:7">
      <c r="B47" s="13">
        <v>10</v>
      </c>
      <c r="C47" s="49" t="s">
        <v>59</v>
      </c>
      <c r="D47" s="36" t="s">
        <v>41</v>
      </c>
      <c r="E47" s="1">
        <v>7</v>
      </c>
      <c r="F47" s="34"/>
      <c r="G47" s="35">
        <f t="shared" si="4"/>
        <v>0</v>
      </c>
    </row>
    <row r="48" spans="2:7" ht="30">
      <c r="B48" s="13">
        <v>11</v>
      </c>
      <c r="C48" s="49" t="s">
        <v>60</v>
      </c>
      <c r="D48" s="36" t="s">
        <v>41</v>
      </c>
      <c r="E48" s="1">
        <v>13</v>
      </c>
      <c r="F48" s="34"/>
      <c r="G48" s="35">
        <f t="shared" si="4"/>
        <v>0</v>
      </c>
    </row>
    <row r="49" spans="2:7">
      <c r="B49" s="13">
        <v>12</v>
      </c>
      <c r="C49" s="49" t="s">
        <v>61</v>
      </c>
      <c r="D49" s="36" t="s">
        <v>41</v>
      </c>
      <c r="E49" s="1">
        <v>14</v>
      </c>
      <c r="F49" s="34"/>
      <c r="G49" s="35">
        <f t="shared" si="4"/>
        <v>0</v>
      </c>
    </row>
    <row r="50" spans="2:7">
      <c r="B50" s="13">
        <v>13</v>
      </c>
      <c r="C50" s="49" t="s">
        <v>62</v>
      </c>
      <c r="D50" s="36" t="s">
        <v>41</v>
      </c>
      <c r="E50" s="1">
        <v>13</v>
      </c>
      <c r="F50" s="34"/>
      <c r="G50" s="35">
        <f t="shared" si="4"/>
        <v>0</v>
      </c>
    </row>
    <row r="51" spans="2:7">
      <c r="B51" s="13">
        <v>14</v>
      </c>
      <c r="C51" s="49" t="s">
        <v>63</v>
      </c>
      <c r="D51" s="36" t="s">
        <v>41</v>
      </c>
      <c r="E51" s="1">
        <v>4</v>
      </c>
      <c r="F51" s="34"/>
      <c r="G51" s="35">
        <f t="shared" si="4"/>
        <v>0</v>
      </c>
    </row>
    <row r="52" spans="2:7">
      <c r="B52" s="13">
        <v>15</v>
      </c>
      <c r="C52" s="49" t="s">
        <v>64</v>
      </c>
      <c r="D52" s="36" t="s">
        <v>41</v>
      </c>
      <c r="E52" s="1">
        <v>14</v>
      </c>
      <c r="F52" s="34"/>
      <c r="G52" s="35">
        <f t="shared" si="4"/>
        <v>0</v>
      </c>
    </row>
    <row r="53" spans="2:7">
      <c r="B53" s="13">
        <v>16</v>
      </c>
      <c r="C53" s="49" t="s">
        <v>65</v>
      </c>
      <c r="D53" s="36" t="s">
        <v>41</v>
      </c>
      <c r="E53" s="1">
        <v>13</v>
      </c>
      <c r="F53" s="34"/>
      <c r="G53" s="35">
        <f t="shared" si="4"/>
        <v>0</v>
      </c>
    </row>
    <row r="54" spans="2:7" ht="30">
      <c r="B54" s="13">
        <v>17</v>
      </c>
      <c r="C54" s="49" t="s">
        <v>66</v>
      </c>
      <c r="D54" s="36" t="s">
        <v>41</v>
      </c>
      <c r="E54" s="1">
        <v>4</v>
      </c>
      <c r="F54" s="34"/>
      <c r="G54" s="35">
        <f t="shared" si="4"/>
        <v>0</v>
      </c>
    </row>
    <row r="55" spans="2:7">
      <c r="B55" s="13">
        <v>18</v>
      </c>
      <c r="C55" s="49" t="s">
        <v>67</v>
      </c>
      <c r="D55" s="36" t="s">
        <v>41</v>
      </c>
      <c r="E55" s="1">
        <v>1</v>
      </c>
      <c r="F55" s="34"/>
      <c r="G55" s="35">
        <f t="shared" si="4"/>
        <v>0</v>
      </c>
    </row>
    <row r="56" spans="2:7">
      <c r="B56" s="13">
        <v>19</v>
      </c>
      <c r="C56" s="49" t="s">
        <v>68</v>
      </c>
      <c r="D56" s="36" t="s">
        <v>41</v>
      </c>
      <c r="E56" s="1">
        <v>6</v>
      </c>
      <c r="F56" s="34"/>
      <c r="G56" s="35">
        <f t="shared" si="4"/>
        <v>0</v>
      </c>
    </row>
    <row r="57" spans="2:7" ht="30">
      <c r="B57" s="13">
        <v>20</v>
      </c>
      <c r="C57" s="49" t="s">
        <v>69</v>
      </c>
      <c r="D57" s="36" t="s">
        <v>41</v>
      </c>
      <c r="E57" s="1">
        <v>1</v>
      </c>
      <c r="F57" s="34"/>
      <c r="G57" s="35">
        <f t="shared" si="4"/>
        <v>0</v>
      </c>
    </row>
    <row r="58" spans="2:7">
      <c r="B58" s="13">
        <v>21</v>
      </c>
      <c r="C58" s="49" t="s">
        <v>70</v>
      </c>
      <c r="D58" s="36" t="s">
        <v>41</v>
      </c>
      <c r="E58" s="1">
        <v>1</v>
      </c>
      <c r="F58" s="34"/>
      <c r="G58" s="35">
        <f t="shared" si="4"/>
        <v>0</v>
      </c>
    </row>
    <row r="59" spans="2:7">
      <c r="B59" s="13">
        <v>22</v>
      </c>
      <c r="C59" s="49" t="s">
        <v>71</v>
      </c>
      <c r="D59" s="36" t="s">
        <v>3</v>
      </c>
      <c r="E59" s="1"/>
      <c r="F59" s="34"/>
      <c r="G59" s="35">
        <f t="shared" si="4"/>
        <v>0</v>
      </c>
    </row>
    <row r="60" spans="2:7">
      <c r="B60" s="13">
        <v>23</v>
      </c>
      <c r="C60" s="49" t="s">
        <v>72</v>
      </c>
      <c r="D60" s="36" t="s">
        <v>3</v>
      </c>
      <c r="E60" s="1">
        <v>7</v>
      </c>
      <c r="F60" s="34"/>
      <c r="G60" s="35">
        <f t="shared" si="4"/>
        <v>0</v>
      </c>
    </row>
    <row r="61" spans="2:7" ht="45">
      <c r="B61" s="13">
        <v>24</v>
      </c>
      <c r="C61" s="49" t="s">
        <v>73</v>
      </c>
      <c r="D61" s="36" t="s">
        <v>41</v>
      </c>
      <c r="E61" s="1">
        <v>7</v>
      </c>
      <c r="F61" s="34"/>
      <c r="G61" s="35">
        <f t="shared" si="4"/>
        <v>0</v>
      </c>
    </row>
    <row r="62" spans="2:7" ht="30">
      <c r="B62" s="13">
        <v>25</v>
      </c>
      <c r="C62" s="49" t="s">
        <v>74</v>
      </c>
      <c r="D62" s="36" t="s">
        <v>41</v>
      </c>
      <c r="E62" s="1">
        <v>7</v>
      </c>
      <c r="F62" s="34"/>
      <c r="G62" s="35">
        <f t="shared" si="4"/>
        <v>0</v>
      </c>
    </row>
    <row r="63" spans="2:7" ht="30">
      <c r="B63" s="13">
        <v>26</v>
      </c>
      <c r="C63" s="49" t="s">
        <v>75</v>
      </c>
      <c r="D63" s="36" t="s">
        <v>41</v>
      </c>
      <c r="E63" s="1">
        <v>3</v>
      </c>
      <c r="F63" s="34"/>
      <c r="G63" s="35">
        <f t="shared" si="4"/>
        <v>0</v>
      </c>
    </row>
    <row r="64" spans="2:7" ht="45">
      <c r="B64" s="13">
        <v>27</v>
      </c>
      <c r="C64" s="49" t="s">
        <v>76</v>
      </c>
      <c r="D64" s="36" t="s">
        <v>41</v>
      </c>
      <c r="E64" s="1">
        <v>7</v>
      </c>
      <c r="F64" s="34"/>
      <c r="G64" s="35">
        <f t="shared" si="4"/>
        <v>0</v>
      </c>
    </row>
    <row r="65" spans="2:7" ht="30">
      <c r="B65" s="13">
        <v>28</v>
      </c>
      <c r="C65" s="49" t="s">
        <v>77</v>
      </c>
      <c r="D65" s="36" t="s">
        <v>41</v>
      </c>
      <c r="E65" s="1">
        <v>7</v>
      </c>
      <c r="F65" s="34"/>
      <c r="G65" s="35">
        <f t="shared" si="4"/>
        <v>0</v>
      </c>
    </row>
    <row r="66" spans="2:7" ht="45">
      <c r="B66" s="13">
        <v>29</v>
      </c>
      <c r="C66" s="49" t="s">
        <v>78</v>
      </c>
      <c r="D66" s="36" t="s">
        <v>41</v>
      </c>
      <c r="E66" s="1">
        <v>7</v>
      </c>
      <c r="F66" s="34"/>
      <c r="G66" s="35">
        <f t="shared" si="4"/>
        <v>0</v>
      </c>
    </row>
    <row r="67" spans="2:7">
      <c r="B67" s="13">
        <v>30</v>
      </c>
      <c r="C67" s="49" t="s">
        <v>79</v>
      </c>
      <c r="D67" s="36" t="s">
        <v>41</v>
      </c>
      <c r="E67" s="1">
        <v>3</v>
      </c>
      <c r="F67" s="34"/>
      <c r="G67" s="35">
        <f t="shared" si="4"/>
        <v>0</v>
      </c>
    </row>
    <row r="68" spans="2:7">
      <c r="B68" s="13">
        <v>31</v>
      </c>
      <c r="C68" s="49" t="s">
        <v>80</v>
      </c>
      <c r="D68" s="36" t="s">
        <v>41</v>
      </c>
      <c r="E68" s="1">
        <v>1</v>
      </c>
      <c r="F68" s="34"/>
      <c r="G68" s="35">
        <f t="shared" si="4"/>
        <v>0</v>
      </c>
    </row>
    <row r="69" spans="2:7">
      <c r="B69" s="13">
        <v>32</v>
      </c>
      <c r="C69" s="49" t="s">
        <v>81</v>
      </c>
      <c r="D69" s="36" t="s">
        <v>41</v>
      </c>
      <c r="E69" s="1">
        <v>4</v>
      </c>
      <c r="F69" s="34"/>
      <c r="G69" s="35">
        <f t="shared" si="4"/>
        <v>0</v>
      </c>
    </row>
    <row r="70" spans="2:7" ht="30">
      <c r="B70" s="13">
        <v>33</v>
      </c>
      <c r="C70" s="49" t="s">
        <v>82</v>
      </c>
      <c r="D70" s="36" t="s">
        <v>41</v>
      </c>
      <c r="E70" s="1">
        <v>7</v>
      </c>
      <c r="F70" s="34"/>
      <c r="G70" s="35">
        <f t="shared" si="4"/>
        <v>0</v>
      </c>
    </row>
    <row r="71" spans="2:7">
      <c r="B71" s="3"/>
      <c r="C71" s="47" t="s">
        <v>42</v>
      </c>
      <c r="D71" s="4"/>
      <c r="E71" s="40"/>
      <c r="F71" s="82"/>
      <c r="G71" s="41">
        <f>SUM(G72:G83)</f>
        <v>0</v>
      </c>
    </row>
    <row r="72" spans="2:7" ht="30">
      <c r="B72" s="13">
        <v>34</v>
      </c>
      <c r="C72" s="49" t="s">
        <v>83</v>
      </c>
      <c r="D72" s="36" t="s">
        <v>43</v>
      </c>
      <c r="E72" s="1">
        <v>0.2</v>
      </c>
      <c r="F72" s="34"/>
      <c r="G72" s="35">
        <f>E72*F72</f>
        <v>0</v>
      </c>
    </row>
    <row r="73" spans="2:7">
      <c r="B73" s="13">
        <v>35</v>
      </c>
      <c r="C73" s="49" t="s">
        <v>84</v>
      </c>
      <c r="D73" s="36" t="s">
        <v>41</v>
      </c>
      <c r="E73" s="1">
        <v>5</v>
      </c>
      <c r="F73" s="34"/>
      <c r="G73" s="35">
        <f t="shared" ref="G73:G83" si="5">E73*F73</f>
        <v>0</v>
      </c>
    </row>
    <row r="74" spans="2:7">
      <c r="B74" s="13">
        <v>36</v>
      </c>
      <c r="C74" s="49" t="s">
        <v>85</v>
      </c>
      <c r="D74" s="36" t="s">
        <v>41</v>
      </c>
      <c r="E74" s="1">
        <v>6</v>
      </c>
      <c r="F74" s="34"/>
      <c r="G74" s="35">
        <f t="shared" si="5"/>
        <v>0</v>
      </c>
    </row>
    <row r="75" spans="2:7" ht="30">
      <c r="B75" s="13">
        <v>37</v>
      </c>
      <c r="C75" s="49" t="s">
        <v>86</v>
      </c>
      <c r="D75" s="36" t="s">
        <v>44</v>
      </c>
      <c r="E75" s="1">
        <v>10</v>
      </c>
      <c r="F75" s="34"/>
      <c r="G75" s="35">
        <f t="shared" si="5"/>
        <v>0</v>
      </c>
    </row>
    <row r="76" spans="2:7" ht="30">
      <c r="B76" s="13">
        <v>38</v>
      </c>
      <c r="C76" s="49" t="s">
        <v>87</v>
      </c>
      <c r="D76" s="36" t="s">
        <v>40</v>
      </c>
      <c r="E76" s="1">
        <v>100</v>
      </c>
      <c r="F76" s="34"/>
      <c r="G76" s="35">
        <f t="shared" si="5"/>
        <v>0</v>
      </c>
    </row>
    <row r="77" spans="2:7" ht="30">
      <c r="B77" s="13">
        <v>39</v>
      </c>
      <c r="C77" s="49" t="s">
        <v>88</v>
      </c>
      <c r="D77" s="36" t="s">
        <v>40</v>
      </c>
      <c r="E77" s="1">
        <v>100</v>
      </c>
      <c r="F77" s="34"/>
      <c r="G77" s="35">
        <f t="shared" si="5"/>
        <v>0</v>
      </c>
    </row>
    <row r="78" spans="2:7">
      <c r="B78" s="13">
        <v>40</v>
      </c>
      <c r="C78" s="49" t="s">
        <v>89</v>
      </c>
      <c r="D78" s="36" t="s">
        <v>40</v>
      </c>
      <c r="E78" s="1">
        <v>300</v>
      </c>
      <c r="F78" s="34"/>
      <c r="G78" s="35">
        <f t="shared" si="5"/>
        <v>0</v>
      </c>
    </row>
    <row r="79" spans="2:7" ht="30">
      <c r="B79" s="13">
        <v>41</v>
      </c>
      <c r="C79" s="49" t="s">
        <v>90</v>
      </c>
      <c r="D79" s="36" t="s">
        <v>40</v>
      </c>
      <c r="E79" s="1">
        <v>120</v>
      </c>
      <c r="F79" s="34"/>
      <c r="G79" s="35">
        <f t="shared" si="5"/>
        <v>0</v>
      </c>
    </row>
    <row r="80" spans="2:7">
      <c r="B80" s="13">
        <v>42</v>
      </c>
      <c r="C80" s="49" t="s">
        <v>91</v>
      </c>
      <c r="D80" s="36" t="s">
        <v>40</v>
      </c>
      <c r="E80" s="1">
        <v>90</v>
      </c>
      <c r="F80" s="34"/>
      <c r="G80" s="35">
        <f t="shared" si="5"/>
        <v>0</v>
      </c>
    </row>
    <row r="81" spans="2:7">
      <c r="B81" s="13"/>
      <c r="C81" s="49"/>
      <c r="D81" s="36"/>
      <c r="E81" s="1"/>
      <c r="F81" s="34"/>
      <c r="G81" s="35"/>
    </row>
    <row r="82" spans="2:7" ht="30">
      <c r="B82" s="13">
        <v>47</v>
      </c>
      <c r="C82" s="49" t="s">
        <v>92</v>
      </c>
      <c r="D82" s="36" t="s">
        <v>45</v>
      </c>
      <c r="E82" s="1">
        <v>2</v>
      </c>
      <c r="F82" s="34"/>
      <c r="G82" s="35">
        <f t="shared" si="5"/>
        <v>0</v>
      </c>
    </row>
    <row r="83" spans="2:7" ht="30">
      <c r="B83" s="13">
        <v>49</v>
      </c>
      <c r="C83" s="49" t="s">
        <v>93</v>
      </c>
      <c r="D83" s="36" t="s">
        <v>41</v>
      </c>
      <c r="E83" s="1">
        <v>1</v>
      </c>
      <c r="F83" s="34"/>
      <c r="G83" s="35">
        <f t="shared" si="5"/>
        <v>0</v>
      </c>
    </row>
    <row r="84" spans="2:7" ht="28.5">
      <c r="B84" s="3"/>
      <c r="C84" s="47" t="s">
        <v>46</v>
      </c>
      <c r="D84" s="4"/>
      <c r="E84" s="40"/>
      <c r="F84" s="82"/>
      <c r="G84" s="41">
        <f>SUM(G85:G91)</f>
        <v>0</v>
      </c>
    </row>
    <row r="85" spans="2:7" ht="30">
      <c r="B85" s="13">
        <v>50</v>
      </c>
      <c r="C85" s="49" t="s">
        <v>83</v>
      </c>
      <c r="D85" s="36" t="s">
        <v>43</v>
      </c>
      <c r="E85" s="1">
        <v>0.1</v>
      </c>
      <c r="F85" s="34"/>
      <c r="G85" s="35">
        <f>E85*F85</f>
        <v>0</v>
      </c>
    </row>
    <row r="86" spans="2:7">
      <c r="B86" s="13">
        <v>51</v>
      </c>
      <c r="C86" s="49" t="s">
        <v>84</v>
      </c>
      <c r="D86" s="36" t="s">
        <v>41</v>
      </c>
      <c r="E86" s="1">
        <v>5</v>
      </c>
      <c r="F86" s="34"/>
      <c r="G86" s="35">
        <f t="shared" ref="G86:G91" si="6">E86*F86</f>
        <v>0</v>
      </c>
    </row>
    <row r="87" spans="2:7">
      <c r="B87" s="13">
        <v>52</v>
      </c>
      <c r="C87" s="49" t="s">
        <v>85</v>
      </c>
      <c r="D87" s="36" t="s">
        <v>41</v>
      </c>
      <c r="E87" s="1">
        <v>6</v>
      </c>
      <c r="F87" s="34"/>
      <c r="G87" s="35">
        <f t="shared" si="6"/>
        <v>0</v>
      </c>
    </row>
    <row r="88" spans="2:7" ht="30">
      <c r="B88" s="13">
        <v>53</v>
      </c>
      <c r="C88" s="49" t="s">
        <v>94</v>
      </c>
      <c r="D88" s="36" t="s">
        <v>40</v>
      </c>
      <c r="E88" s="1">
        <v>50</v>
      </c>
      <c r="F88" s="34"/>
      <c r="G88" s="35">
        <f t="shared" si="6"/>
        <v>0</v>
      </c>
    </row>
    <row r="89" spans="2:7">
      <c r="B89" s="13">
        <v>54</v>
      </c>
      <c r="C89" s="49" t="s">
        <v>95</v>
      </c>
      <c r="D89" s="36" t="s">
        <v>40</v>
      </c>
      <c r="E89" s="1">
        <v>4</v>
      </c>
      <c r="F89" s="34"/>
      <c r="G89" s="35">
        <f t="shared" si="6"/>
        <v>0</v>
      </c>
    </row>
    <row r="90" spans="2:7" ht="30">
      <c r="B90" s="13">
        <v>55</v>
      </c>
      <c r="C90" s="49" t="s">
        <v>96</v>
      </c>
      <c r="D90" s="36" t="s">
        <v>40</v>
      </c>
      <c r="E90" s="1">
        <v>4</v>
      </c>
      <c r="F90" s="34"/>
      <c r="G90" s="35">
        <f t="shared" si="6"/>
        <v>0</v>
      </c>
    </row>
    <row r="91" spans="2:7" ht="15.75" thickBot="1">
      <c r="B91" s="13">
        <v>56</v>
      </c>
      <c r="C91" s="49" t="s">
        <v>97</v>
      </c>
      <c r="D91" s="36" t="s">
        <v>40</v>
      </c>
      <c r="E91" s="1">
        <v>100</v>
      </c>
      <c r="F91" s="34"/>
      <c r="G91" s="35">
        <f t="shared" si="6"/>
        <v>0</v>
      </c>
    </row>
    <row r="92" spans="2:7" ht="15.75" customHeight="1" thickBot="1">
      <c r="B92" s="71" t="s">
        <v>148</v>
      </c>
      <c r="C92" s="72"/>
      <c r="D92" s="72"/>
      <c r="E92" s="72"/>
      <c r="F92" s="73"/>
      <c r="G92" s="39">
        <f>G37+G71+G84</f>
        <v>0</v>
      </c>
    </row>
    <row r="93" spans="2:7" ht="15.75" thickBot="1">
      <c r="B93" s="66"/>
      <c r="C93" s="67" t="s">
        <v>142</v>
      </c>
      <c r="D93" s="68"/>
      <c r="E93" s="68"/>
      <c r="F93" s="68"/>
      <c r="G93" s="69"/>
    </row>
    <row r="94" spans="2:7">
      <c r="B94" s="31">
        <v>1</v>
      </c>
      <c r="C94" s="23" t="s">
        <v>98</v>
      </c>
      <c r="D94" s="24" t="s">
        <v>3</v>
      </c>
      <c r="E94" s="25">
        <v>10</v>
      </c>
      <c r="F94" s="42"/>
      <c r="G94" s="43">
        <f>E94*F94</f>
        <v>0</v>
      </c>
    </row>
    <row r="95" spans="2:7" ht="45">
      <c r="B95" s="10">
        <v>2</v>
      </c>
      <c r="C95" s="53" t="s">
        <v>99</v>
      </c>
      <c r="D95" s="14" t="s">
        <v>41</v>
      </c>
      <c r="E95" s="14">
        <v>6</v>
      </c>
      <c r="F95" s="34"/>
      <c r="G95" s="35">
        <f t="shared" ref="G95:G116" si="7">E95*F95</f>
        <v>0</v>
      </c>
    </row>
    <row r="96" spans="2:7" ht="30">
      <c r="B96" s="10">
        <v>3</v>
      </c>
      <c r="C96" s="53" t="s">
        <v>100</v>
      </c>
      <c r="D96" s="14" t="s">
        <v>47</v>
      </c>
      <c r="E96" s="15">
        <v>70</v>
      </c>
      <c r="F96" s="34"/>
      <c r="G96" s="35">
        <f t="shared" si="7"/>
        <v>0</v>
      </c>
    </row>
    <row r="97" spans="2:7" ht="15" customHeight="1">
      <c r="B97" s="10">
        <v>4</v>
      </c>
      <c r="C97" s="53" t="s">
        <v>101</v>
      </c>
      <c r="D97" s="14" t="s">
        <v>47</v>
      </c>
      <c r="E97" s="15">
        <v>125</v>
      </c>
      <c r="F97" s="34"/>
      <c r="G97" s="35">
        <f t="shared" si="7"/>
        <v>0</v>
      </c>
    </row>
    <row r="98" spans="2:7" ht="30">
      <c r="B98" s="10">
        <v>5</v>
      </c>
      <c r="C98" s="53" t="s">
        <v>102</v>
      </c>
      <c r="D98" s="14" t="s">
        <v>41</v>
      </c>
      <c r="E98" s="14">
        <v>3</v>
      </c>
      <c r="F98" s="34"/>
      <c r="G98" s="35">
        <f t="shared" si="7"/>
        <v>0</v>
      </c>
    </row>
    <row r="99" spans="2:7" ht="30">
      <c r="B99" s="10">
        <v>6</v>
      </c>
      <c r="C99" s="53" t="s">
        <v>103</v>
      </c>
      <c r="D99" s="14" t="s">
        <v>41</v>
      </c>
      <c r="E99" s="15">
        <v>9</v>
      </c>
      <c r="F99" s="34"/>
      <c r="G99" s="35">
        <f t="shared" si="7"/>
        <v>0</v>
      </c>
    </row>
    <row r="100" spans="2:7" ht="30">
      <c r="B100" s="10">
        <v>7</v>
      </c>
      <c r="C100" s="53" t="s">
        <v>104</v>
      </c>
      <c r="D100" s="14" t="s">
        <v>41</v>
      </c>
      <c r="E100" s="15">
        <v>9</v>
      </c>
      <c r="F100" s="34"/>
      <c r="G100" s="35">
        <f>E100*F100</f>
        <v>0</v>
      </c>
    </row>
    <row r="101" spans="2:7" ht="30">
      <c r="B101" s="10">
        <v>8</v>
      </c>
      <c r="C101" s="21" t="s">
        <v>105</v>
      </c>
      <c r="D101" s="16" t="s">
        <v>45</v>
      </c>
      <c r="E101" s="14">
        <v>350</v>
      </c>
      <c r="F101" s="34"/>
      <c r="G101" s="35">
        <f t="shared" si="7"/>
        <v>0</v>
      </c>
    </row>
    <row r="102" spans="2:7" ht="30">
      <c r="B102" s="10">
        <v>9</v>
      </c>
      <c r="C102" s="21" t="s">
        <v>106</v>
      </c>
      <c r="D102" s="16" t="s">
        <v>45</v>
      </c>
      <c r="E102" s="14">
        <v>175</v>
      </c>
      <c r="F102" s="34"/>
      <c r="G102" s="35">
        <f t="shared" si="7"/>
        <v>0</v>
      </c>
    </row>
    <row r="103" spans="2:7" ht="30">
      <c r="B103" s="10">
        <v>10</v>
      </c>
      <c r="C103" s="21" t="s">
        <v>107</v>
      </c>
      <c r="D103" s="16" t="s">
        <v>45</v>
      </c>
      <c r="E103" s="17">
        <v>150</v>
      </c>
      <c r="F103" s="34"/>
      <c r="G103" s="35">
        <f t="shared" si="7"/>
        <v>0</v>
      </c>
    </row>
    <row r="104" spans="2:7" ht="30">
      <c r="B104" s="10">
        <v>11</v>
      </c>
      <c r="C104" s="21" t="s">
        <v>108</v>
      </c>
      <c r="D104" s="16" t="s">
        <v>45</v>
      </c>
      <c r="E104" s="17">
        <v>75</v>
      </c>
      <c r="F104" s="34"/>
      <c r="G104" s="35">
        <f t="shared" si="7"/>
        <v>0</v>
      </c>
    </row>
    <row r="105" spans="2:7">
      <c r="B105" s="10">
        <v>12</v>
      </c>
      <c r="C105" s="21" t="s">
        <v>109</v>
      </c>
      <c r="D105" s="16"/>
      <c r="E105" s="14"/>
      <c r="F105" s="34"/>
      <c r="G105" s="35"/>
    </row>
    <row r="106" spans="2:7">
      <c r="B106" s="26"/>
      <c r="C106" s="21" t="s">
        <v>110</v>
      </c>
      <c r="D106" s="16" t="s">
        <v>45</v>
      </c>
      <c r="E106" s="14">
        <v>108</v>
      </c>
      <c r="F106" s="34"/>
      <c r="G106" s="35">
        <f t="shared" si="7"/>
        <v>0</v>
      </c>
    </row>
    <row r="107" spans="2:7">
      <c r="B107" s="26"/>
      <c r="C107" s="21" t="s">
        <v>111</v>
      </c>
      <c r="D107" s="16" t="s">
        <v>45</v>
      </c>
      <c r="E107" s="14">
        <v>612</v>
      </c>
      <c r="F107" s="34"/>
      <c r="G107" s="35">
        <f t="shared" si="7"/>
        <v>0</v>
      </c>
    </row>
    <row r="108" spans="2:7" ht="30">
      <c r="B108" s="26">
        <v>13</v>
      </c>
      <c r="C108" s="21" t="s">
        <v>112</v>
      </c>
      <c r="D108" s="16" t="s">
        <v>44</v>
      </c>
      <c r="E108" s="14">
        <v>500</v>
      </c>
      <c r="F108" s="34"/>
      <c r="G108" s="35">
        <f t="shared" si="7"/>
        <v>0</v>
      </c>
    </row>
    <row r="109" spans="2:7" ht="30">
      <c r="B109" s="26">
        <v>14</v>
      </c>
      <c r="C109" s="21" t="s">
        <v>113</v>
      </c>
      <c r="D109" s="16" t="s">
        <v>44</v>
      </c>
      <c r="E109" s="14">
        <v>220</v>
      </c>
      <c r="F109" s="34"/>
      <c r="G109" s="35">
        <f t="shared" si="7"/>
        <v>0</v>
      </c>
    </row>
    <row r="110" spans="2:7" ht="30">
      <c r="B110" s="26">
        <v>15</v>
      </c>
      <c r="C110" s="21" t="s">
        <v>114</v>
      </c>
      <c r="D110" s="16" t="s">
        <v>45</v>
      </c>
      <c r="E110" s="14">
        <v>720</v>
      </c>
      <c r="F110" s="34"/>
      <c r="G110" s="35">
        <f t="shared" si="7"/>
        <v>0</v>
      </c>
    </row>
    <row r="111" spans="2:7">
      <c r="B111" s="26">
        <v>16</v>
      </c>
      <c r="C111" s="21" t="s">
        <v>115</v>
      </c>
      <c r="D111" s="17" t="s">
        <v>3</v>
      </c>
      <c r="E111" s="14">
        <v>10</v>
      </c>
      <c r="F111" s="34"/>
      <c r="G111" s="35">
        <f t="shared" si="7"/>
        <v>0</v>
      </c>
    </row>
    <row r="112" spans="2:7">
      <c r="B112" s="26">
        <v>17</v>
      </c>
      <c r="C112" s="53" t="s">
        <v>116</v>
      </c>
      <c r="D112" s="14" t="s">
        <v>41</v>
      </c>
      <c r="E112" s="14">
        <v>6</v>
      </c>
      <c r="F112" s="34"/>
      <c r="G112" s="35">
        <f t="shared" si="7"/>
        <v>0</v>
      </c>
    </row>
    <row r="113" spans="2:7">
      <c r="B113" s="26">
        <v>18</v>
      </c>
      <c r="C113" s="53" t="s">
        <v>117</v>
      </c>
      <c r="D113" s="14" t="s">
        <v>41</v>
      </c>
      <c r="E113" s="14">
        <v>1</v>
      </c>
      <c r="F113" s="34"/>
      <c r="G113" s="35">
        <f t="shared" si="7"/>
        <v>0</v>
      </c>
    </row>
    <row r="114" spans="2:7" ht="30">
      <c r="B114" s="26">
        <v>19</v>
      </c>
      <c r="C114" s="53" t="s">
        <v>118</v>
      </c>
      <c r="D114" s="14" t="s">
        <v>41</v>
      </c>
      <c r="E114" s="14">
        <v>15</v>
      </c>
      <c r="F114" s="34"/>
      <c r="G114" s="35">
        <f t="shared" si="7"/>
        <v>0</v>
      </c>
    </row>
    <row r="115" spans="2:7">
      <c r="B115" s="26">
        <v>20</v>
      </c>
      <c r="C115" s="53" t="s">
        <v>119</v>
      </c>
      <c r="D115" s="14" t="s">
        <v>47</v>
      </c>
      <c r="E115" s="14">
        <v>195</v>
      </c>
      <c r="F115" s="34"/>
      <c r="G115" s="35">
        <f t="shared" si="7"/>
        <v>0</v>
      </c>
    </row>
    <row r="116" spans="2:7" ht="15.75" thickBot="1">
      <c r="B116" s="27">
        <v>21</v>
      </c>
      <c r="C116" s="28" t="s">
        <v>120</v>
      </c>
      <c r="D116" s="32" t="s">
        <v>40</v>
      </c>
      <c r="E116" s="29">
        <v>250</v>
      </c>
      <c r="F116" s="44"/>
      <c r="G116" s="45">
        <f t="shared" si="7"/>
        <v>0</v>
      </c>
    </row>
    <row r="117" spans="2:7" ht="15.75" customHeight="1" thickBot="1">
      <c r="B117" s="71" t="s">
        <v>147</v>
      </c>
      <c r="C117" s="72"/>
      <c r="D117" s="72"/>
      <c r="E117" s="72"/>
      <c r="F117" s="73"/>
      <c r="G117" s="46">
        <f>SUM(G94:G116)</f>
        <v>0</v>
      </c>
    </row>
    <row r="118" spans="2:7" ht="15.75" thickBot="1">
      <c r="B118" s="66"/>
      <c r="C118" s="67" t="s">
        <v>145</v>
      </c>
      <c r="D118" s="68"/>
      <c r="E118" s="68"/>
      <c r="F118" s="68"/>
      <c r="G118" s="69"/>
    </row>
    <row r="119" spans="2:7" ht="30">
      <c r="B119" s="56">
        <v>1</v>
      </c>
      <c r="C119" s="57" t="s">
        <v>143</v>
      </c>
      <c r="D119" s="58" t="s">
        <v>48</v>
      </c>
      <c r="E119" s="58">
        <v>260</v>
      </c>
      <c r="F119" s="42"/>
      <c r="G119" s="43">
        <f>E119*F119</f>
        <v>0</v>
      </c>
    </row>
    <row r="120" spans="2:7" ht="30">
      <c r="B120" s="59">
        <v>2</v>
      </c>
      <c r="C120" s="55" t="s">
        <v>144</v>
      </c>
      <c r="D120" s="54" t="s">
        <v>48</v>
      </c>
      <c r="E120" s="54">
        <v>96</v>
      </c>
      <c r="F120" s="34"/>
      <c r="G120" s="35">
        <f>E120*F120</f>
        <v>0</v>
      </c>
    </row>
    <row r="121" spans="2:7" ht="30">
      <c r="B121" s="59">
        <v>3</v>
      </c>
      <c r="C121" s="55" t="s">
        <v>121</v>
      </c>
      <c r="D121" s="54" t="s">
        <v>48</v>
      </c>
      <c r="E121" s="54">
        <v>100</v>
      </c>
      <c r="F121" s="34"/>
      <c r="G121" s="35">
        <f>E121*F121</f>
        <v>0</v>
      </c>
    </row>
    <row r="122" spans="2:7">
      <c r="B122" s="59">
        <v>4</v>
      </c>
      <c r="C122" s="55" t="s">
        <v>122</v>
      </c>
      <c r="D122" s="54" t="s">
        <v>48</v>
      </c>
      <c r="E122" s="54">
        <v>100</v>
      </c>
      <c r="F122" s="34"/>
      <c r="G122" s="35">
        <f t="shared" ref="G122:G139" si="8">E122*F122</f>
        <v>0</v>
      </c>
    </row>
    <row r="123" spans="2:7" ht="30">
      <c r="B123" s="59">
        <v>5</v>
      </c>
      <c r="C123" s="55" t="s">
        <v>123</v>
      </c>
      <c r="D123" s="54" t="s">
        <v>3</v>
      </c>
      <c r="E123" s="54">
        <v>2</v>
      </c>
      <c r="F123" s="34"/>
      <c r="G123" s="35">
        <f t="shared" si="8"/>
        <v>0</v>
      </c>
    </row>
    <row r="124" spans="2:7" ht="30">
      <c r="B124" s="59">
        <v>6</v>
      </c>
      <c r="C124" s="55" t="s">
        <v>124</v>
      </c>
      <c r="D124" s="54" t="s">
        <v>3</v>
      </c>
      <c r="E124" s="54">
        <v>26</v>
      </c>
      <c r="F124" s="34"/>
      <c r="G124" s="35">
        <f t="shared" si="8"/>
        <v>0</v>
      </c>
    </row>
    <row r="125" spans="2:7" ht="30">
      <c r="B125" s="59">
        <v>7</v>
      </c>
      <c r="C125" s="55" t="s">
        <v>125</v>
      </c>
      <c r="D125" s="54" t="s">
        <v>3</v>
      </c>
      <c r="E125" s="54">
        <v>10</v>
      </c>
      <c r="F125" s="34"/>
      <c r="G125" s="35">
        <f t="shared" si="8"/>
        <v>0</v>
      </c>
    </row>
    <row r="126" spans="2:7" ht="30">
      <c r="B126" s="59">
        <v>8</v>
      </c>
      <c r="C126" s="55" t="s">
        <v>126</v>
      </c>
      <c r="D126" s="54" t="s">
        <v>3</v>
      </c>
      <c r="E126" s="54">
        <v>9</v>
      </c>
      <c r="F126" s="34"/>
      <c r="G126" s="35">
        <f t="shared" si="8"/>
        <v>0</v>
      </c>
    </row>
    <row r="127" spans="2:7" ht="30">
      <c r="B127" s="59">
        <v>9</v>
      </c>
      <c r="C127" s="55" t="s">
        <v>127</v>
      </c>
      <c r="D127" s="54" t="s">
        <v>3</v>
      </c>
      <c r="E127" s="54">
        <v>3</v>
      </c>
      <c r="F127" s="34"/>
      <c r="G127" s="35">
        <f t="shared" si="8"/>
        <v>0</v>
      </c>
    </row>
    <row r="128" spans="2:7" ht="30">
      <c r="B128" s="59">
        <v>10</v>
      </c>
      <c r="C128" s="55" t="s">
        <v>128</v>
      </c>
      <c r="D128" s="54" t="s">
        <v>3</v>
      </c>
      <c r="E128" s="54">
        <v>2</v>
      </c>
      <c r="F128" s="34"/>
      <c r="G128" s="35">
        <f t="shared" si="8"/>
        <v>0</v>
      </c>
    </row>
    <row r="129" spans="2:7" ht="30">
      <c r="B129" s="59">
        <v>11</v>
      </c>
      <c r="C129" s="55" t="s">
        <v>129</v>
      </c>
      <c r="D129" s="54" t="s">
        <v>3</v>
      </c>
      <c r="E129" s="54">
        <v>1</v>
      </c>
      <c r="F129" s="34"/>
      <c r="G129" s="35">
        <f t="shared" si="8"/>
        <v>0</v>
      </c>
    </row>
    <row r="130" spans="2:7" ht="30">
      <c r="B130" s="59">
        <v>12</v>
      </c>
      <c r="C130" s="55" t="s">
        <v>130</v>
      </c>
      <c r="D130" s="54" t="s">
        <v>3</v>
      </c>
      <c r="E130" s="54">
        <v>2</v>
      </c>
      <c r="F130" s="34"/>
      <c r="G130" s="35">
        <f t="shared" si="8"/>
        <v>0</v>
      </c>
    </row>
    <row r="131" spans="2:7" ht="60">
      <c r="B131" s="59">
        <v>13</v>
      </c>
      <c r="C131" s="55" t="s">
        <v>131</v>
      </c>
      <c r="D131" s="54" t="s">
        <v>3</v>
      </c>
      <c r="E131" s="54">
        <v>2</v>
      </c>
      <c r="F131" s="34"/>
      <c r="G131" s="35">
        <f t="shared" si="8"/>
        <v>0</v>
      </c>
    </row>
    <row r="132" spans="2:7" ht="30">
      <c r="B132" s="59">
        <v>14</v>
      </c>
      <c r="C132" s="55" t="s">
        <v>132</v>
      </c>
      <c r="D132" s="54" t="s">
        <v>48</v>
      </c>
      <c r="E132" s="54">
        <v>360</v>
      </c>
      <c r="F132" s="34"/>
      <c r="G132" s="35">
        <f t="shared" si="8"/>
        <v>0</v>
      </c>
    </row>
    <row r="133" spans="2:7" ht="30">
      <c r="B133" s="59">
        <v>15</v>
      </c>
      <c r="C133" s="55" t="s">
        <v>133</v>
      </c>
      <c r="D133" s="54" t="s">
        <v>48</v>
      </c>
      <c r="E133" s="54">
        <v>100</v>
      </c>
      <c r="F133" s="34"/>
      <c r="G133" s="35">
        <f t="shared" si="8"/>
        <v>0</v>
      </c>
    </row>
    <row r="134" spans="2:7" ht="45">
      <c r="B134" s="59">
        <v>16</v>
      </c>
      <c r="C134" s="55" t="s">
        <v>134</v>
      </c>
      <c r="D134" s="54" t="s">
        <v>49</v>
      </c>
      <c r="E134" s="54">
        <v>255</v>
      </c>
      <c r="F134" s="34"/>
      <c r="G134" s="35">
        <f t="shared" si="8"/>
        <v>0</v>
      </c>
    </row>
    <row r="135" spans="2:7">
      <c r="B135" s="59">
        <v>17</v>
      </c>
      <c r="C135" s="55" t="s">
        <v>135</v>
      </c>
      <c r="D135" s="54" t="s">
        <v>49</v>
      </c>
      <c r="E135" s="54">
        <v>109</v>
      </c>
      <c r="F135" s="34"/>
      <c r="G135" s="35">
        <f t="shared" si="8"/>
        <v>0</v>
      </c>
    </row>
    <row r="136" spans="2:7" ht="30">
      <c r="B136" s="59">
        <v>18</v>
      </c>
      <c r="C136" s="55" t="s">
        <v>136</v>
      </c>
      <c r="D136" s="54" t="s">
        <v>49</v>
      </c>
      <c r="E136" s="54">
        <v>109</v>
      </c>
      <c r="F136" s="34"/>
      <c r="G136" s="35">
        <f t="shared" si="8"/>
        <v>0</v>
      </c>
    </row>
    <row r="137" spans="2:7" ht="30">
      <c r="B137" s="59">
        <v>19</v>
      </c>
      <c r="C137" s="55" t="s">
        <v>137</v>
      </c>
      <c r="D137" s="54" t="s">
        <v>49</v>
      </c>
      <c r="E137" s="54">
        <v>145</v>
      </c>
      <c r="F137" s="34"/>
      <c r="G137" s="35">
        <f t="shared" si="8"/>
        <v>0</v>
      </c>
    </row>
    <row r="138" spans="2:7" ht="30">
      <c r="B138" s="59">
        <v>20</v>
      </c>
      <c r="C138" s="55" t="s">
        <v>138</v>
      </c>
      <c r="D138" s="54" t="s">
        <v>49</v>
      </c>
      <c r="E138" s="54">
        <v>134</v>
      </c>
      <c r="F138" s="34"/>
      <c r="G138" s="35">
        <f t="shared" si="8"/>
        <v>0</v>
      </c>
    </row>
    <row r="139" spans="2:7" ht="15.75" thickBot="1">
      <c r="B139" s="60">
        <v>21</v>
      </c>
      <c r="C139" s="61" t="s">
        <v>139</v>
      </c>
      <c r="D139" s="62" t="s">
        <v>49</v>
      </c>
      <c r="E139" s="62">
        <v>356</v>
      </c>
      <c r="F139" s="44"/>
      <c r="G139" s="45">
        <f t="shared" si="8"/>
        <v>0</v>
      </c>
    </row>
    <row r="140" spans="2:7" ht="15.75" customHeight="1" thickBot="1">
      <c r="B140" s="71" t="s">
        <v>146</v>
      </c>
      <c r="C140" s="72"/>
      <c r="D140" s="72"/>
      <c r="E140" s="72"/>
      <c r="F140" s="73"/>
      <c r="G140" s="39">
        <f>SUM(G119:G139)</f>
        <v>0</v>
      </c>
    </row>
    <row r="141" spans="2:7" s="63" customFormat="1">
      <c r="C141" s="64"/>
      <c r="F141" s="65"/>
    </row>
    <row r="142" spans="2:7" s="63" customFormat="1" ht="15.75" thickBot="1">
      <c r="C142" s="64"/>
      <c r="F142" s="65"/>
    </row>
    <row r="143" spans="2:7" ht="15.75" customHeight="1" thickBot="1">
      <c r="B143" s="71" t="s">
        <v>20</v>
      </c>
      <c r="C143" s="72"/>
      <c r="D143" s="72"/>
      <c r="E143" s="72"/>
      <c r="F143" s="73"/>
      <c r="G143" s="39">
        <f>G35</f>
        <v>0</v>
      </c>
    </row>
    <row r="144" spans="2:7" ht="15.75" customHeight="1" thickBot="1">
      <c r="B144" s="71" t="s">
        <v>148</v>
      </c>
      <c r="C144" s="72"/>
      <c r="D144" s="72"/>
      <c r="E144" s="72"/>
      <c r="F144" s="73"/>
      <c r="G144" s="39">
        <f>G92</f>
        <v>0</v>
      </c>
    </row>
    <row r="145" spans="2:7" ht="15.75" customHeight="1" thickBot="1">
      <c r="B145" s="71" t="s">
        <v>147</v>
      </c>
      <c r="C145" s="72"/>
      <c r="D145" s="72"/>
      <c r="E145" s="72"/>
      <c r="F145" s="73"/>
      <c r="G145" s="39">
        <f>G117</f>
        <v>0</v>
      </c>
    </row>
    <row r="146" spans="2:7" ht="15.75" customHeight="1" thickBot="1">
      <c r="B146" s="71" t="s">
        <v>146</v>
      </c>
      <c r="C146" s="72"/>
      <c r="D146" s="72"/>
      <c r="E146" s="72"/>
      <c r="F146" s="73"/>
      <c r="G146" s="39">
        <f>G140</f>
        <v>0</v>
      </c>
    </row>
    <row r="147" spans="2:7" s="63" customFormat="1" ht="15.75" thickBot="1">
      <c r="B147" s="71" t="s">
        <v>149</v>
      </c>
      <c r="C147" s="72"/>
      <c r="D147" s="72"/>
      <c r="E147" s="72"/>
      <c r="F147" s="73"/>
      <c r="G147" s="39">
        <f>SUM(G143:G146)</f>
        <v>0</v>
      </c>
    </row>
    <row r="148" spans="2:7" s="63" customFormat="1">
      <c r="C148" s="64"/>
      <c r="F148" s="65"/>
    </row>
    <row r="149" spans="2:7" s="63" customFormat="1">
      <c r="C149" s="64"/>
      <c r="F149" s="65"/>
    </row>
    <row r="150" spans="2:7" s="63" customFormat="1">
      <c r="C150" s="64"/>
      <c r="F150" s="65"/>
    </row>
    <row r="151" spans="2:7" s="63" customFormat="1">
      <c r="C151" s="64"/>
      <c r="F151" s="65"/>
    </row>
    <row r="152" spans="2:7" s="63" customFormat="1">
      <c r="C152" s="64"/>
      <c r="F152" s="65"/>
    </row>
    <row r="153" spans="2:7" s="63" customFormat="1">
      <c r="C153" s="64"/>
      <c r="F153" s="65"/>
    </row>
    <row r="154" spans="2:7" s="63" customFormat="1">
      <c r="C154" s="64"/>
      <c r="F154" s="65"/>
    </row>
    <row r="155" spans="2:7" s="63" customFormat="1">
      <c r="C155" s="64"/>
      <c r="F155" s="65"/>
    </row>
    <row r="156" spans="2:7" s="63" customFormat="1">
      <c r="C156" s="64"/>
      <c r="F156" s="65"/>
    </row>
    <row r="157" spans="2:7" s="63" customFormat="1">
      <c r="C157" s="64"/>
      <c r="F157" s="65"/>
    </row>
    <row r="158" spans="2:7" s="63" customFormat="1">
      <c r="C158" s="64"/>
      <c r="F158" s="65"/>
    </row>
    <row r="159" spans="2:7" s="63" customFormat="1">
      <c r="C159" s="64"/>
      <c r="F159" s="65"/>
    </row>
    <row r="160" spans="2:7" s="63" customFormat="1">
      <c r="C160" s="64"/>
      <c r="F160" s="65"/>
    </row>
    <row r="161" spans="3:6" s="63" customFormat="1">
      <c r="C161" s="64"/>
      <c r="F161" s="65"/>
    </row>
    <row r="162" spans="3:6" s="63" customFormat="1">
      <c r="C162" s="64"/>
      <c r="F162" s="65"/>
    </row>
    <row r="163" spans="3:6" s="63" customFormat="1">
      <c r="C163" s="64"/>
      <c r="F163" s="65"/>
    </row>
    <row r="164" spans="3:6" s="63" customFormat="1">
      <c r="C164" s="64"/>
      <c r="F164" s="65"/>
    </row>
    <row r="165" spans="3:6" s="63" customFormat="1">
      <c r="C165" s="64"/>
      <c r="F165" s="65"/>
    </row>
    <row r="166" spans="3:6" s="63" customFormat="1">
      <c r="C166" s="64"/>
      <c r="F166" s="65"/>
    </row>
    <row r="167" spans="3:6" s="63" customFormat="1">
      <c r="C167" s="64"/>
      <c r="F167" s="65"/>
    </row>
    <row r="168" spans="3:6" s="63" customFormat="1">
      <c r="C168" s="64"/>
      <c r="F168" s="65"/>
    </row>
    <row r="169" spans="3:6" s="63" customFormat="1">
      <c r="C169" s="64"/>
      <c r="F169" s="65"/>
    </row>
    <row r="170" spans="3:6" s="63" customFormat="1">
      <c r="C170" s="64"/>
      <c r="F170" s="65"/>
    </row>
    <row r="171" spans="3:6" s="63" customFormat="1">
      <c r="C171" s="64"/>
      <c r="F171" s="65"/>
    </row>
    <row r="172" spans="3:6" s="63" customFormat="1">
      <c r="C172" s="64"/>
      <c r="F172" s="65"/>
    </row>
    <row r="173" spans="3:6" s="63" customFormat="1">
      <c r="C173" s="64"/>
      <c r="F173" s="65"/>
    </row>
    <row r="174" spans="3:6" s="63" customFormat="1">
      <c r="C174" s="64"/>
      <c r="F174" s="65"/>
    </row>
    <row r="175" spans="3:6" s="63" customFormat="1">
      <c r="C175" s="64"/>
      <c r="F175" s="65"/>
    </row>
    <row r="176" spans="3:6" s="63" customFormat="1">
      <c r="C176" s="64"/>
      <c r="F176" s="65"/>
    </row>
    <row r="177" spans="3:6" s="63" customFormat="1">
      <c r="C177" s="64"/>
      <c r="F177" s="65"/>
    </row>
    <row r="178" spans="3:6" s="63" customFormat="1">
      <c r="C178" s="64"/>
      <c r="F178" s="65"/>
    </row>
    <row r="179" spans="3:6" s="63" customFormat="1">
      <c r="C179" s="64"/>
      <c r="F179" s="65"/>
    </row>
    <row r="180" spans="3:6" s="63" customFormat="1">
      <c r="C180" s="64"/>
    </row>
  </sheetData>
  <mergeCells count="19">
    <mergeCell ref="B147:F147"/>
    <mergeCell ref="C1:G1"/>
    <mergeCell ref="C2:G2"/>
    <mergeCell ref="C3:G3"/>
    <mergeCell ref="C4:F4"/>
    <mergeCell ref="C5:G5"/>
    <mergeCell ref="B143:F143"/>
    <mergeCell ref="B144:F144"/>
    <mergeCell ref="B145:F145"/>
    <mergeCell ref="B146:F146"/>
    <mergeCell ref="C6:G6"/>
    <mergeCell ref="B92:F92"/>
    <mergeCell ref="B117:F117"/>
    <mergeCell ref="B140:F140"/>
    <mergeCell ref="B35:F35"/>
    <mergeCell ref="B10:B11"/>
    <mergeCell ref="C10:C11"/>
    <mergeCell ref="D10:D11"/>
    <mergeCell ref="E10:G10"/>
  </mergeCells>
  <pageMargins left="0.7" right="0.7" top="0.75" bottom="0.75" header="0.3" footer="0.3"/>
  <pageSetup paperSize="9" scale="77" orientation="portrait" r:id="rId1"/>
  <rowBreaks count="2" manualBreakCount="2">
    <brk id="75" max="6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Уч.1,1</vt:lpstr>
    </vt:vector>
  </TitlesOfParts>
  <Company>gtesg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111111</dc:creator>
  <cp:lastModifiedBy>Тихомир Георгиев</cp:lastModifiedBy>
  <cp:lastPrinted>2016-10-15T11:05:32Z</cp:lastPrinted>
  <dcterms:created xsi:type="dcterms:W3CDTF">2008-11-18T11:16:36Z</dcterms:created>
  <dcterms:modified xsi:type="dcterms:W3CDTF">2018-10-08T11:20:56Z</dcterms:modified>
</cp:coreProperties>
</file>